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azy__000\Desktop\Financial Statements\"/>
    </mc:Choice>
  </mc:AlternateContent>
  <xr:revisionPtr revIDLastSave="0" documentId="8_{D63C04DF-5C8A-452A-B88E-50242174CD50}" xr6:coauthVersionLast="44" xr6:coauthVersionMax="44" xr10:uidLastSave="{00000000-0000-0000-0000-000000000000}"/>
  <bookViews>
    <workbookView xWindow="-120" yWindow="-120" windowWidth="29040" windowHeight="15840" xr2:uid="{00000000-000D-0000-FFFF-FFFF00000000}"/>
  </bookViews>
  <sheets>
    <sheet name="Instructions" sheetId="5" r:id="rId1"/>
    <sheet name="Income Statement" sheetId="1" r:id="rId2"/>
    <sheet name="Balance Sheet" sheetId="2" r:id="rId3"/>
    <sheet name="Ratios" sheetId="3" r:id="rId4"/>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13" i="3" l="1"/>
  <c r="S13" i="3"/>
  <c r="S12" i="3"/>
  <c r="S11" i="3"/>
  <c r="S10" i="3"/>
  <c r="S9" i="3"/>
  <c r="S8" i="3"/>
  <c r="S7" i="3"/>
  <c r="S6" i="3"/>
  <c r="AA13" i="3" l="1"/>
  <c r="AA12" i="3"/>
  <c r="AA11" i="3"/>
  <c r="AA10" i="3"/>
  <c r="AA9" i="3"/>
  <c r="AA8" i="3"/>
  <c r="AA7" i="3"/>
  <c r="AA6" i="3"/>
  <c r="E2" i="1" l="1"/>
  <c r="F2" i="1"/>
  <c r="G2" i="1"/>
  <c r="F3" i="2" s="1"/>
  <c r="H2" i="1"/>
  <c r="I2" i="1" s="1"/>
  <c r="E27" i="1"/>
  <c r="F27" i="1"/>
  <c r="G27" i="1"/>
  <c r="H27" i="1"/>
  <c r="I27" i="1"/>
  <c r="J27" i="1"/>
  <c r="E44" i="1"/>
  <c r="F44" i="1"/>
  <c r="G44" i="1"/>
  <c r="G46" i="1" s="1"/>
  <c r="G69" i="1" s="1"/>
  <c r="G87" i="1" s="1"/>
  <c r="G100" i="1" s="1"/>
  <c r="G111" i="1" s="1"/>
  <c r="G126" i="1" s="1"/>
  <c r="H44" i="1"/>
  <c r="H46" i="1" s="1"/>
  <c r="H69" i="1" s="1"/>
  <c r="H87" i="1" s="1"/>
  <c r="H100" i="1" s="1"/>
  <c r="H111" i="1" s="1"/>
  <c r="H126" i="1" s="1"/>
  <c r="I44" i="1"/>
  <c r="J44" i="1"/>
  <c r="E46" i="1"/>
  <c r="F46" i="1"/>
  <c r="I46" i="1"/>
  <c r="J46" i="1"/>
  <c r="E67" i="1"/>
  <c r="F67" i="1"/>
  <c r="G67" i="1"/>
  <c r="H67" i="1"/>
  <c r="I67" i="1"/>
  <c r="J67" i="1"/>
  <c r="E69" i="1"/>
  <c r="F69" i="1"/>
  <c r="I69" i="1"/>
  <c r="J69" i="1"/>
  <c r="E85" i="1"/>
  <c r="F85" i="1"/>
  <c r="G85" i="1"/>
  <c r="H85" i="1"/>
  <c r="I85" i="1"/>
  <c r="J85" i="1"/>
  <c r="E87" i="1"/>
  <c r="F87" i="1"/>
  <c r="I87" i="1"/>
  <c r="J87" i="1"/>
  <c r="E98" i="1"/>
  <c r="F98" i="1"/>
  <c r="G98" i="1"/>
  <c r="H98" i="1"/>
  <c r="I98" i="1"/>
  <c r="J98" i="1"/>
  <c r="E100" i="1"/>
  <c r="F100" i="1"/>
  <c r="I100" i="1"/>
  <c r="J100" i="1"/>
  <c r="E109" i="1"/>
  <c r="F109" i="1"/>
  <c r="G109" i="1"/>
  <c r="H109" i="1"/>
  <c r="I109" i="1"/>
  <c r="J109" i="1"/>
  <c r="E111" i="1"/>
  <c r="F111" i="1"/>
  <c r="I111" i="1"/>
  <c r="J111" i="1"/>
  <c r="E125" i="1"/>
  <c r="F125" i="1"/>
  <c r="G125" i="1"/>
  <c r="H125" i="1"/>
  <c r="I125" i="1"/>
  <c r="J125" i="1"/>
  <c r="E126" i="1"/>
  <c r="F126" i="1"/>
  <c r="I126" i="1"/>
  <c r="J126" i="1"/>
  <c r="E133" i="1"/>
  <c r="F133" i="1"/>
  <c r="G133" i="1"/>
  <c r="H133" i="1"/>
  <c r="H17" i="3" s="1"/>
  <c r="I133" i="1"/>
  <c r="J133" i="1"/>
  <c r="D3" i="2"/>
  <c r="E3" i="2"/>
  <c r="D17" i="2"/>
  <c r="E17" i="2"/>
  <c r="F17" i="2"/>
  <c r="G17" i="2"/>
  <c r="H17" i="2"/>
  <c r="I17" i="2"/>
  <c r="D24" i="2"/>
  <c r="E24" i="2"/>
  <c r="F24" i="2"/>
  <c r="G24" i="2"/>
  <c r="G43" i="2" s="1"/>
  <c r="H24" i="2"/>
  <c r="I24" i="2"/>
  <c r="D34" i="2"/>
  <c r="E34" i="2"/>
  <c r="F34" i="2"/>
  <c r="G34" i="2"/>
  <c r="H34" i="2"/>
  <c r="I34" i="2"/>
  <c r="I43" i="2" s="1"/>
  <c r="D41" i="2"/>
  <c r="E41" i="2"/>
  <c r="F41" i="2"/>
  <c r="G41" i="2"/>
  <c r="H41" i="2"/>
  <c r="I41" i="2"/>
  <c r="D43" i="2"/>
  <c r="E43" i="2"/>
  <c r="F43" i="2"/>
  <c r="H43" i="2"/>
  <c r="N3" i="2"/>
  <c r="O3" i="2"/>
  <c r="P3" i="2"/>
  <c r="Q3" i="2"/>
  <c r="N17" i="2"/>
  <c r="O17" i="2"/>
  <c r="P17" i="2"/>
  <c r="Q17" i="2"/>
  <c r="R17" i="2"/>
  <c r="S17" i="2"/>
  <c r="S34" i="2" s="1"/>
  <c r="S43" i="2" s="1"/>
  <c r="N32" i="2"/>
  <c r="O32" i="2"/>
  <c r="P32" i="2"/>
  <c r="P34" i="2" s="1"/>
  <c r="Q32" i="2"/>
  <c r="Q34" i="2" s="1"/>
  <c r="Q43" i="2" s="1"/>
  <c r="R32" i="2"/>
  <c r="S32" i="2"/>
  <c r="N34" i="2"/>
  <c r="N43" i="2" s="1"/>
  <c r="O34" i="2"/>
  <c r="O43" i="2" s="1"/>
  <c r="R34" i="2"/>
  <c r="N41" i="2"/>
  <c r="O41" i="2"/>
  <c r="P41" i="2"/>
  <c r="Q41" i="2"/>
  <c r="R41" i="2"/>
  <c r="S41" i="2"/>
  <c r="R43" i="2"/>
  <c r="E17" i="3"/>
  <c r="F17" i="3"/>
  <c r="G17" i="3"/>
  <c r="I17" i="3"/>
  <c r="J17" i="3"/>
  <c r="D133" i="1"/>
  <c r="D17" i="3" s="1"/>
  <c r="C133" i="1"/>
  <c r="C17" i="3" s="1"/>
  <c r="R3" i="2" l="1"/>
  <c r="H3" i="2"/>
  <c r="J2" i="1"/>
  <c r="G3" i="2"/>
  <c r="P43" i="2"/>
  <c r="S3" i="2" l="1"/>
  <c r="I3" i="2"/>
  <c r="M41" i="2" l="1"/>
  <c r="O51" i="3"/>
  <c r="O50" i="3"/>
  <c r="O40" i="3"/>
  <c r="O39" i="3"/>
  <c r="L51" i="3"/>
  <c r="L50" i="3"/>
  <c r="L40" i="3"/>
  <c r="L39" i="3"/>
  <c r="C27" i="3"/>
  <c r="D27" i="3"/>
  <c r="D22" i="3"/>
  <c r="B17" i="2"/>
  <c r="R29" i="3" l="1"/>
  <c r="R28" i="3"/>
  <c r="U29" i="3"/>
  <c r="U28" i="3"/>
  <c r="X29" i="3"/>
  <c r="X28" i="3"/>
  <c r="R18" i="3"/>
  <c r="R17" i="3"/>
  <c r="U18" i="3"/>
  <c r="U17" i="3"/>
  <c r="X18" i="3"/>
  <c r="X17" i="3"/>
  <c r="X7" i="3"/>
  <c r="X6" i="3"/>
  <c r="U7" i="3"/>
  <c r="U6" i="3"/>
  <c r="R7" i="3"/>
  <c r="R6" i="3"/>
  <c r="O7" i="3"/>
  <c r="O6" i="3"/>
  <c r="O18" i="3"/>
  <c r="O17" i="3"/>
  <c r="O29" i="3"/>
  <c r="O28" i="3"/>
  <c r="L29" i="3"/>
  <c r="L28" i="3"/>
  <c r="L18" i="3"/>
  <c r="L17" i="3"/>
  <c r="L7" i="3"/>
  <c r="L6" i="3"/>
  <c r="C22" i="3"/>
  <c r="C2" i="3"/>
  <c r="D2" i="3"/>
  <c r="M3" i="2"/>
  <c r="L3" i="2"/>
  <c r="B3" i="2"/>
  <c r="C3" i="2"/>
  <c r="R31" i="3" l="1"/>
  <c r="O52" i="3"/>
  <c r="L52" i="3"/>
  <c r="O41" i="3"/>
  <c r="L41" i="3"/>
  <c r="E27" i="3"/>
  <c r="E2" i="3"/>
  <c r="R20" i="3"/>
  <c r="U9" i="3"/>
  <c r="F22" i="3"/>
  <c r="E22" i="3"/>
  <c r="L8" i="3"/>
  <c r="L19" i="3"/>
  <c r="L30" i="3"/>
  <c r="O30" i="3"/>
  <c r="O19" i="3"/>
  <c r="O8" i="3"/>
  <c r="R8" i="3"/>
  <c r="U8" i="3"/>
  <c r="X8" i="3"/>
  <c r="X19" i="3"/>
  <c r="U19" i="3"/>
  <c r="R19" i="3"/>
  <c r="X30" i="3"/>
  <c r="U30" i="3"/>
  <c r="R30" i="3"/>
  <c r="C34" i="2"/>
  <c r="O31" i="3" l="1"/>
  <c r="L9" i="3"/>
  <c r="O20" i="3"/>
  <c r="X9" i="3"/>
  <c r="X31" i="3"/>
  <c r="F2" i="3"/>
  <c r="L20" i="3"/>
  <c r="O9" i="3"/>
  <c r="X20" i="3"/>
  <c r="U31" i="3"/>
  <c r="L31" i="3"/>
  <c r="R9" i="3"/>
  <c r="U20" i="3"/>
  <c r="O54" i="3"/>
  <c r="O43" i="3"/>
  <c r="L54" i="3"/>
  <c r="L43" i="3"/>
  <c r="G27" i="3"/>
  <c r="F27" i="3"/>
  <c r="L42" i="3"/>
  <c r="L53" i="3"/>
  <c r="O42" i="3"/>
  <c r="O53" i="3"/>
  <c r="G2" i="3"/>
  <c r="R32" i="3"/>
  <c r="U21" i="3"/>
  <c r="R10" i="3"/>
  <c r="L32" i="3"/>
  <c r="R21" i="3"/>
  <c r="U10" i="3"/>
  <c r="O32" i="3"/>
  <c r="L21" i="3"/>
  <c r="X32" i="3"/>
  <c r="X10" i="3"/>
  <c r="O21" i="3"/>
  <c r="L10" i="3"/>
  <c r="G22" i="3"/>
  <c r="X21" i="3"/>
  <c r="O10" i="3"/>
  <c r="U32" i="3"/>
  <c r="O55" i="3" l="1"/>
  <c r="O44" i="3"/>
  <c r="L55" i="3"/>
  <c r="L44" i="3"/>
  <c r="H27" i="3"/>
  <c r="H22" i="3"/>
  <c r="H2" i="3"/>
  <c r="U33" i="3"/>
  <c r="X33" i="3"/>
  <c r="R22" i="3"/>
  <c r="U22" i="3"/>
  <c r="X22" i="3"/>
  <c r="X11" i="3"/>
  <c r="U11" i="3"/>
  <c r="R11" i="3"/>
  <c r="O11" i="3"/>
  <c r="O22" i="3"/>
  <c r="O33" i="3"/>
  <c r="L33" i="3"/>
  <c r="L22" i="3"/>
  <c r="L11" i="3"/>
  <c r="R33" i="3"/>
  <c r="C23" i="3"/>
  <c r="B24" i="2"/>
  <c r="B34" i="2"/>
  <c r="C24" i="3" s="1"/>
  <c r="B41" i="2"/>
  <c r="L41" i="2"/>
  <c r="L32" i="2"/>
  <c r="L17" i="2"/>
  <c r="C28" i="3" s="1"/>
  <c r="S28" i="3" s="1"/>
  <c r="C17" i="2"/>
  <c r="M17" i="2"/>
  <c r="M32" i="2"/>
  <c r="C24" i="2"/>
  <c r="C44" i="1"/>
  <c r="C67" i="1"/>
  <c r="C6" i="3" s="1"/>
  <c r="C85" i="1"/>
  <c r="C8" i="3" s="1"/>
  <c r="C98" i="1"/>
  <c r="C10" i="3" s="1"/>
  <c r="C109" i="1"/>
  <c r="C12" i="3" s="1"/>
  <c r="C125" i="1"/>
  <c r="C14" i="3" s="1"/>
  <c r="C27" i="1"/>
  <c r="C3" i="3" s="1"/>
  <c r="P6" i="3" l="1"/>
  <c r="P50" i="3"/>
  <c r="P17" i="3"/>
  <c r="M6" i="3"/>
  <c r="P28" i="3"/>
  <c r="P39" i="3"/>
  <c r="O45" i="3"/>
  <c r="L45" i="3"/>
  <c r="I27" i="3"/>
  <c r="O56" i="3"/>
  <c r="L56" i="3"/>
  <c r="U34" i="3"/>
  <c r="X34" i="3"/>
  <c r="R23" i="3"/>
  <c r="U23" i="3"/>
  <c r="X23" i="3"/>
  <c r="X12" i="3"/>
  <c r="U12" i="3"/>
  <c r="R12" i="3"/>
  <c r="O12" i="3"/>
  <c r="O23" i="3"/>
  <c r="O34" i="3"/>
  <c r="L34" i="3"/>
  <c r="L23" i="3"/>
  <c r="L12" i="3"/>
  <c r="I22" i="3"/>
  <c r="R34" i="3"/>
  <c r="I2" i="3"/>
  <c r="M34" i="2"/>
  <c r="L34" i="2"/>
  <c r="L43" i="2" s="1"/>
  <c r="C29" i="3"/>
  <c r="C30" i="3" s="1"/>
  <c r="C46" i="1"/>
  <c r="C69" i="1" s="1"/>
  <c r="C87" i="1" s="1"/>
  <c r="C100" i="1" s="1"/>
  <c r="C111" i="1" s="1"/>
  <c r="C126" i="1" s="1"/>
  <c r="C4" i="3"/>
  <c r="S17" i="3" s="1"/>
  <c r="B43" i="2"/>
  <c r="C25" i="3" s="1"/>
  <c r="D23" i="3"/>
  <c r="D24" i="3"/>
  <c r="D28" i="3"/>
  <c r="D29" i="3"/>
  <c r="Y6" i="3" l="1"/>
  <c r="Y28" i="3"/>
  <c r="J27" i="3"/>
  <c r="O57" i="3"/>
  <c r="L57" i="3"/>
  <c r="O46" i="3"/>
  <c r="L46" i="3"/>
  <c r="S29" i="3"/>
  <c r="R35" i="3"/>
  <c r="U35" i="3"/>
  <c r="X35" i="3"/>
  <c r="R24" i="3"/>
  <c r="U24" i="3"/>
  <c r="X24" i="3"/>
  <c r="X13" i="3"/>
  <c r="U13" i="3"/>
  <c r="R13" i="3"/>
  <c r="O13" i="3"/>
  <c r="O24" i="3"/>
  <c r="O35" i="3"/>
  <c r="L35" i="3"/>
  <c r="L24" i="3"/>
  <c r="L13" i="3"/>
  <c r="J2" i="3"/>
  <c r="J22" i="3"/>
  <c r="C31" i="3"/>
  <c r="C5" i="3"/>
  <c r="C7" i="3" s="1"/>
  <c r="M17" i="3" s="1"/>
  <c r="D30" i="3"/>
  <c r="C41" i="2"/>
  <c r="C43" i="2" s="1"/>
  <c r="D25" i="3" s="1"/>
  <c r="D125" i="1"/>
  <c r="D14" i="3" s="1"/>
  <c r="D109" i="1"/>
  <c r="D12" i="3" s="1"/>
  <c r="D98" i="1"/>
  <c r="D10" i="3" s="1"/>
  <c r="D85" i="1"/>
  <c r="D8" i="3" s="1"/>
  <c r="D44" i="1"/>
  <c r="D4" i="3" s="1"/>
  <c r="D67" i="1"/>
  <c r="D6" i="3" s="1"/>
  <c r="D27" i="1"/>
  <c r="C32" i="3" l="1"/>
  <c r="Y17" i="3"/>
  <c r="V6" i="3"/>
  <c r="S18" i="3"/>
  <c r="D31" i="3"/>
  <c r="C9" i="3"/>
  <c r="D46" i="1"/>
  <c r="D69" i="1" s="1"/>
  <c r="D87" i="1" s="1"/>
  <c r="D100" i="1" s="1"/>
  <c r="D111" i="1" s="1"/>
  <c r="D126" i="1" s="1"/>
  <c r="D3" i="3"/>
  <c r="Y7" i="3" s="1"/>
  <c r="M43" i="2"/>
  <c r="AB6" i="3" l="1"/>
  <c r="M28" i="3"/>
  <c r="V17" i="3"/>
  <c r="V28" i="3"/>
  <c r="D32" i="3"/>
  <c r="V7" i="3"/>
  <c r="P7" i="3"/>
  <c r="P18" i="3"/>
  <c r="M7" i="3"/>
  <c r="P29" i="3"/>
  <c r="P51" i="3"/>
  <c r="P40" i="3"/>
  <c r="C11" i="3"/>
  <c r="M39" i="3" s="1"/>
  <c r="D5" i="3"/>
  <c r="D7" i="3" s="1"/>
  <c r="M18" i="3" s="1"/>
  <c r="C13" i="3" l="1"/>
  <c r="D9" i="3"/>
  <c r="V18" i="3" l="1"/>
  <c r="AB7" i="3"/>
  <c r="C16" i="3"/>
  <c r="M50" i="3"/>
  <c r="V29" i="3"/>
  <c r="M29" i="3"/>
  <c r="D11" i="3"/>
  <c r="M40" i="3" s="1"/>
  <c r="E14" i="3"/>
  <c r="F14" i="3"/>
  <c r="G14" i="3"/>
  <c r="H14" i="3"/>
  <c r="E12" i="3"/>
  <c r="F12" i="3"/>
  <c r="G12" i="3"/>
  <c r="H12" i="3"/>
  <c r="E10" i="3"/>
  <c r="F10" i="3"/>
  <c r="G10" i="3"/>
  <c r="H10" i="3"/>
  <c r="E29" i="3"/>
  <c r="G29" i="3"/>
  <c r="H29" i="3"/>
  <c r="E28" i="3"/>
  <c r="S30" i="3" s="1"/>
  <c r="F28" i="3"/>
  <c r="S31" i="3" s="1"/>
  <c r="G28" i="3"/>
  <c r="S32" i="3" s="1"/>
  <c r="H28" i="3"/>
  <c r="S33" i="3" s="1"/>
  <c r="E23" i="3"/>
  <c r="F23" i="3"/>
  <c r="G23" i="3"/>
  <c r="H23" i="3"/>
  <c r="D13" i="3" l="1"/>
  <c r="H30" i="3"/>
  <c r="E30" i="3"/>
  <c r="H24" i="3"/>
  <c r="H25" i="3"/>
  <c r="E24" i="3"/>
  <c r="E25" i="3"/>
  <c r="G24" i="3"/>
  <c r="G25" i="3"/>
  <c r="F24" i="3"/>
  <c r="F25" i="3"/>
  <c r="G30" i="3"/>
  <c r="F29" i="3"/>
  <c r="F30" i="3" s="1"/>
  <c r="E3" i="3"/>
  <c r="F3" i="3"/>
  <c r="G3" i="3"/>
  <c r="E4" i="3"/>
  <c r="F4" i="3"/>
  <c r="G4" i="3"/>
  <c r="H4" i="3"/>
  <c r="E6" i="3"/>
  <c r="F6" i="3"/>
  <c r="G6" i="3"/>
  <c r="H6" i="3"/>
  <c r="E8" i="3"/>
  <c r="F8" i="3"/>
  <c r="G8" i="3"/>
  <c r="H8" i="3"/>
  <c r="S22" i="3" l="1"/>
  <c r="S21" i="3"/>
  <c r="S20" i="3"/>
  <c r="S19" i="3"/>
  <c r="P9" i="3"/>
  <c r="P53" i="3"/>
  <c r="P20" i="3"/>
  <c r="M9" i="3"/>
  <c r="P42" i="3"/>
  <c r="P31" i="3"/>
  <c r="P30" i="3"/>
  <c r="P41" i="3"/>
  <c r="P19" i="3"/>
  <c r="M8" i="3"/>
  <c r="P8" i="3"/>
  <c r="P52" i="3"/>
  <c r="Y8" i="3"/>
  <c r="Y9" i="3"/>
  <c r="P10" i="3"/>
  <c r="P21" i="3"/>
  <c r="P43" i="3"/>
  <c r="P32" i="3"/>
  <c r="M10" i="3"/>
  <c r="Y10" i="3"/>
  <c r="Y29" i="3"/>
  <c r="Y18" i="3"/>
  <c r="D16" i="3"/>
  <c r="M51" i="3"/>
  <c r="E31" i="3"/>
  <c r="H31" i="3"/>
  <c r="G31" i="3"/>
  <c r="F31" i="3"/>
  <c r="G5" i="3"/>
  <c r="G7" i="3" s="1"/>
  <c r="M21" i="3" s="1"/>
  <c r="F5" i="3"/>
  <c r="F7" i="3" s="1"/>
  <c r="M20" i="3" s="1"/>
  <c r="H3" i="3"/>
  <c r="Y11" i="3" s="1"/>
  <c r="E5" i="3"/>
  <c r="E7" i="3" s="1"/>
  <c r="M19" i="3" s="1"/>
  <c r="H32" i="3" l="1"/>
  <c r="Y22" i="3"/>
  <c r="V11" i="3"/>
  <c r="F32" i="3"/>
  <c r="Y20" i="3"/>
  <c r="V9" i="3"/>
  <c r="P55" i="3"/>
  <c r="P33" i="3"/>
  <c r="P44" i="3"/>
  <c r="P11" i="3"/>
  <c r="P22" i="3"/>
  <c r="M11" i="3"/>
  <c r="P54" i="3"/>
  <c r="G32" i="3"/>
  <c r="Y21" i="3"/>
  <c r="V10" i="3"/>
  <c r="E32" i="3"/>
  <c r="Y19" i="3"/>
  <c r="V8" i="3"/>
  <c r="E9" i="3"/>
  <c r="F9" i="3"/>
  <c r="H5" i="3"/>
  <c r="H7" i="3" s="1"/>
  <c r="M22" i="3" s="1"/>
  <c r="G9" i="3"/>
  <c r="M30" i="3" l="1"/>
  <c r="AB8" i="3"/>
  <c r="M32" i="3"/>
  <c r="AB10" i="3"/>
  <c r="M31" i="3"/>
  <c r="AB9" i="3"/>
  <c r="V32" i="3"/>
  <c r="V21" i="3"/>
  <c r="V20" i="3"/>
  <c r="V31" i="3"/>
  <c r="V19" i="3"/>
  <c r="V30" i="3"/>
  <c r="F11" i="3"/>
  <c r="M42" i="3" s="1"/>
  <c r="G11" i="3"/>
  <c r="M43" i="3" s="1"/>
  <c r="H9" i="3"/>
  <c r="E11" i="3"/>
  <c r="M41" i="3" s="1"/>
  <c r="M33" i="3" l="1"/>
  <c r="AB11" i="3"/>
  <c r="V22" i="3"/>
  <c r="V33" i="3"/>
  <c r="G13" i="3"/>
  <c r="Y32" i="3" s="1"/>
  <c r="E13" i="3"/>
  <c r="Y30" i="3" s="1"/>
  <c r="F13" i="3"/>
  <c r="Y31" i="3" s="1"/>
  <c r="H11" i="3"/>
  <c r="M44" i="3" s="1"/>
  <c r="G16" i="3" l="1"/>
  <c r="M54" i="3"/>
  <c r="F16" i="3"/>
  <c r="M53" i="3"/>
  <c r="E16" i="3"/>
  <c r="M52" i="3"/>
  <c r="H13" i="3"/>
  <c r="Y33" i="3" s="1"/>
  <c r="H16" i="3" l="1"/>
  <c r="M55" i="3"/>
  <c r="J14" i="3" l="1"/>
  <c r="I14" i="3"/>
  <c r="J10" i="3" l="1"/>
  <c r="J12" i="3"/>
  <c r="J6" i="3"/>
  <c r="J4" i="3"/>
  <c r="J3" i="3"/>
  <c r="P13" i="3" l="1"/>
  <c r="P57" i="3"/>
  <c r="P24" i="3"/>
  <c r="M13" i="3"/>
  <c r="P46" i="3"/>
  <c r="P35" i="3"/>
  <c r="J5" i="3"/>
  <c r="J7" i="3" s="1"/>
  <c r="M24" i="3" s="1"/>
  <c r="J8" i="3"/>
  <c r="J9" i="3" l="1"/>
  <c r="M35" i="3" s="1"/>
  <c r="V24" i="3" l="1"/>
  <c r="V35" i="3"/>
  <c r="J11" i="3"/>
  <c r="M46" i="3" s="1"/>
  <c r="J23" i="3"/>
  <c r="I29" i="3"/>
  <c r="J24" i="3"/>
  <c r="I24" i="3"/>
  <c r="I28" i="3"/>
  <c r="S34" i="3" s="1"/>
  <c r="I10" i="3"/>
  <c r="I3" i="3"/>
  <c r="M12" i="3" l="1"/>
  <c r="P45" i="3"/>
  <c r="P12" i="3"/>
  <c r="J13" i="3"/>
  <c r="I6" i="3"/>
  <c r="P23" i="3" s="1"/>
  <c r="I4" i="3"/>
  <c r="I12" i="3"/>
  <c r="P56" i="3" s="1"/>
  <c r="I30" i="3"/>
  <c r="I25" i="3"/>
  <c r="I23" i="3"/>
  <c r="J25" i="3"/>
  <c r="J16" i="3" l="1"/>
  <c r="M57" i="3"/>
  <c r="Y12" i="3"/>
  <c r="Y35" i="3"/>
  <c r="Y13" i="3"/>
  <c r="I8" i="3"/>
  <c r="P34" i="3" s="1"/>
  <c r="I5" i="3"/>
  <c r="I7" i="3" s="1"/>
  <c r="M23" i="3" s="1"/>
  <c r="I31" i="3"/>
  <c r="S23" i="3" l="1"/>
  <c r="I32" i="3"/>
  <c r="Y23" i="3"/>
  <c r="V12" i="3"/>
  <c r="I9" i="3"/>
  <c r="M34" i="3" l="1"/>
  <c r="AB12" i="3"/>
  <c r="V23" i="3"/>
  <c r="V34" i="3"/>
  <c r="I11" i="3"/>
  <c r="M45" i="3" s="1"/>
  <c r="I13" i="3" l="1"/>
  <c r="Y34" i="3" s="1"/>
  <c r="J28" i="3"/>
  <c r="S35" i="3" s="1"/>
  <c r="J29" i="3"/>
  <c r="I16" i="3" l="1"/>
  <c r="M56" i="3"/>
  <c r="S24" i="3"/>
  <c r="J30" i="3"/>
  <c r="J31" i="3" l="1"/>
  <c r="V13" i="3" l="1"/>
  <c r="Y24" i="3"/>
  <c r="J32" i="3"/>
</calcChain>
</file>

<file path=xl/sharedStrings.xml><?xml version="1.0" encoding="utf-8"?>
<sst xmlns="http://schemas.openxmlformats.org/spreadsheetml/2006/main" count="317" uniqueCount="229">
  <si>
    <t>Income Statement</t>
  </si>
  <si>
    <t>Total Sales</t>
  </si>
  <si>
    <t>Gross Margin</t>
  </si>
  <si>
    <t>Contribution Margin</t>
  </si>
  <si>
    <t>EBITDA</t>
  </si>
  <si>
    <t>EBIT</t>
  </si>
  <si>
    <t>Net Operating Profit</t>
  </si>
  <si>
    <t>Net Income</t>
  </si>
  <si>
    <t>Total Cost of Goods Sold</t>
  </si>
  <si>
    <t>Total Interest Expense</t>
  </si>
  <si>
    <t>+</t>
  </si>
  <si>
    <t>(-)</t>
  </si>
  <si>
    <t>=</t>
  </si>
  <si>
    <t>(+/-)</t>
  </si>
  <si>
    <t>Current Assets</t>
  </si>
  <si>
    <t>Fixed Assets</t>
  </si>
  <si>
    <t>Other Assets</t>
  </si>
  <si>
    <t>Liabilities (Debt) &amp; Equity</t>
  </si>
  <si>
    <t>Equity</t>
  </si>
  <si>
    <t>Assets</t>
  </si>
  <si>
    <t>Current Liabilities</t>
  </si>
  <si>
    <t>Long Term Liabilities</t>
  </si>
  <si>
    <t>TOTAL ASSETS</t>
  </si>
  <si>
    <t>TOTAL DEBT + EQUITY</t>
  </si>
  <si>
    <t>Total Current Assets</t>
  </si>
  <si>
    <t>Total Fixed Assets</t>
  </si>
  <si>
    <t>TOTAL LIABILITIES</t>
  </si>
  <si>
    <t>Total Long Term Liabilities</t>
  </si>
  <si>
    <t>Total Current Liabilities</t>
  </si>
  <si>
    <t>Balance Sheet</t>
  </si>
  <si>
    <t>Current Ratio=</t>
  </si>
  <si>
    <r>
      <rPr>
        <sz val="11"/>
        <color theme="1"/>
        <rFont val="Calibri"/>
        <family val="2"/>
        <scheme val="minor"/>
      </rPr>
      <t xml:space="preserve">   </t>
    </r>
    <r>
      <rPr>
        <u/>
        <sz val="11"/>
        <color theme="1"/>
        <rFont val="Calibri"/>
        <family val="2"/>
        <scheme val="minor"/>
      </rPr>
      <t>Total Liabilities</t>
    </r>
  </si>
  <si>
    <t xml:space="preserve">   EBITDA</t>
  </si>
  <si>
    <t>Debt to EBITDA Ratio =</t>
  </si>
  <si>
    <t>Gross Margin Ratio =</t>
  </si>
  <si>
    <t xml:space="preserve">   Gross Revenue</t>
  </si>
  <si>
    <r>
      <t xml:space="preserve">   </t>
    </r>
    <r>
      <rPr>
        <u/>
        <sz val="11"/>
        <color theme="1"/>
        <rFont val="Calibri"/>
        <family val="2"/>
        <scheme val="minor"/>
      </rPr>
      <t>Gross Revenue - Cost of Goods Sold</t>
    </r>
  </si>
  <si>
    <t>Owner's Equity</t>
  </si>
  <si>
    <t>Working Capital=</t>
  </si>
  <si>
    <t>Contribution Margin Ratio =</t>
  </si>
  <si>
    <t xml:space="preserve">   Total Sales</t>
  </si>
  <si>
    <t>Operating Efficiency Ratio =</t>
  </si>
  <si>
    <t>Debt to Equity Ratio =</t>
  </si>
  <si>
    <r>
      <t xml:space="preserve">   </t>
    </r>
    <r>
      <rPr>
        <u/>
        <sz val="11"/>
        <color theme="1"/>
        <rFont val="Calibri"/>
        <family val="2"/>
        <scheme val="minor"/>
      </rPr>
      <t xml:space="preserve">Total Liabilities   </t>
    </r>
  </si>
  <si>
    <t xml:space="preserve">   Owner's Equity</t>
  </si>
  <si>
    <t>Asset Turnover Ratio=</t>
  </si>
  <si>
    <t xml:space="preserve">   Total Assets</t>
  </si>
  <si>
    <t>Return on Equity Ratio =</t>
  </si>
  <si>
    <r>
      <t xml:space="preserve">   </t>
    </r>
    <r>
      <rPr>
        <u/>
        <sz val="11"/>
        <color theme="1"/>
        <rFont val="Calibri"/>
        <family val="2"/>
        <scheme val="minor"/>
      </rPr>
      <t xml:space="preserve">Net Operating Profit   </t>
    </r>
  </si>
  <si>
    <t>Return on Assets Ratio =</t>
  </si>
  <si>
    <t>Income Statement Summary</t>
  </si>
  <si>
    <t>Balance Sheet Summary</t>
  </si>
  <si>
    <t xml:space="preserve">   Current Assets - Current Liabilities</t>
  </si>
  <si>
    <t xml:space="preserve">   Current Liabilities</t>
  </si>
  <si>
    <r>
      <rPr>
        <sz val="11"/>
        <color theme="1"/>
        <rFont val="Calibri"/>
        <family val="2"/>
        <scheme val="minor"/>
      </rPr>
      <t xml:space="preserve">  </t>
    </r>
    <r>
      <rPr>
        <u/>
        <sz val="11"/>
        <color theme="1"/>
        <rFont val="Calibri"/>
        <family val="2"/>
        <scheme val="minor"/>
      </rPr>
      <t xml:space="preserve"> Current Assets    </t>
    </r>
  </si>
  <si>
    <r>
      <t xml:space="preserve">  </t>
    </r>
    <r>
      <rPr>
        <u/>
        <sz val="11"/>
        <color theme="1"/>
        <rFont val="Calibri"/>
        <family val="2"/>
        <scheme val="minor"/>
      </rPr>
      <t xml:space="preserve"> Contribution Margin</t>
    </r>
  </si>
  <si>
    <r>
      <rPr>
        <sz val="11"/>
        <color theme="1"/>
        <rFont val="Calibri"/>
        <family val="2"/>
        <scheme val="minor"/>
      </rPr>
      <t xml:space="preserve">   </t>
    </r>
    <r>
      <rPr>
        <u/>
        <sz val="11"/>
        <color theme="1"/>
        <rFont val="Calibri"/>
        <family val="2"/>
        <scheme val="minor"/>
      </rPr>
      <t xml:space="preserve">Total Sales    </t>
    </r>
  </si>
  <si>
    <t>Working Capital Ratio =</t>
  </si>
  <si>
    <t xml:space="preserve"> Total Assets</t>
  </si>
  <si>
    <t>Amortization</t>
  </si>
  <si>
    <t>Total OH</t>
  </si>
  <si>
    <t>Total COGS</t>
  </si>
  <si>
    <t>Seeds &amp; Plants</t>
  </si>
  <si>
    <t>Electricity</t>
  </si>
  <si>
    <t>Machinery Fuel</t>
  </si>
  <si>
    <t>Office Expenses</t>
  </si>
  <si>
    <t>Telephone</t>
  </si>
  <si>
    <t>Depreciation</t>
  </si>
  <si>
    <t>Rent/Lease (land)</t>
  </si>
  <si>
    <t>Rent/Lease (equipment)</t>
  </si>
  <si>
    <t>Land</t>
  </si>
  <si>
    <t>Buildings</t>
  </si>
  <si>
    <t>Equipment</t>
  </si>
  <si>
    <t>Machinery</t>
  </si>
  <si>
    <t>Goodwill</t>
  </si>
  <si>
    <t>Feed</t>
  </si>
  <si>
    <t>Crop Insurance Payments</t>
  </si>
  <si>
    <t>Other</t>
  </si>
  <si>
    <t>Crop Insurance Premiums</t>
  </si>
  <si>
    <t>Operating Labour</t>
  </si>
  <si>
    <t>Transportation Costs</t>
  </si>
  <si>
    <t>Custom Fees</t>
  </si>
  <si>
    <t>Management and Administrative Salaries</t>
  </si>
  <si>
    <t>Total Cost of Capital</t>
  </si>
  <si>
    <t>Sales:</t>
  </si>
  <si>
    <t>Cost of Goods Sold (COGS):</t>
  </si>
  <si>
    <t>Operating Overheads (OH):</t>
  </si>
  <si>
    <t>Cost of Capital:</t>
  </si>
  <si>
    <t>Interest Expense:</t>
  </si>
  <si>
    <t>Other Income and Expenses:</t>
  </si>
  <si>
    <t>Other Long Term Debt</t>
  </si>
  <si>
    <t>Shareholder Contributions</t>
  </si>
  <si>
    <t>Shareholder Loans</t>
  </si>
  <si>
    <t>Retained Earnings</t>
  </si>
  <si>
    <t>Total Other Assets</t>
  </si>
  <si>
    <t>Total Equity</t>
  </si>
  <si>
    <t>Bank Debt to EBITDA Ratio =</t>
  </si>
  <si>
    <t>Operating Credit + Longterm Bank Debt</t>
  </si>
  <si>
    <t>Total Operating Overhead</t>
  </si>
  <si>
    <t>Total Other Income and Expenses</t>
  </si>
  <si>
    <r>
      <t>______</t>
    </r>
    <r>
      <rPr>
        <u/>
        <sz val="11"/>
        <color theme="1"/>
        <rFont val="Calibri"/>
        <family val="2"/>
        <scheme val="minor"/>
      </rPr>
      <t xml:space="preserve">Working capital                 </t>
    </r>
  </si>
  <si>
    <t>Custom Work</t>
  </si>
  <si>
    <t>Total Direct Operating Expenses</t>
  </si>
  <si>
    <t xml:space="preserve">   Total Operating Costs (OH+COGS+DOE)</t>
  </si>
  <si>
    <t>Direct Operating Expenses (DOE):</t>
  </si>
  <si>
    <t>Total DOE</t>
  </si>
  <si>
    <t>Non Current Assets</t>
  </si>
  <si>
    <t>Total Non Current Assets</t>
  </si>
  <si>
    <t>Greater than</t>
  </si>
  <si>
    <t>Between</t>
  </si>
  <si>
    <t>Less than</t>
  </si>
  <si>
    <t>Canola</t>
  </si>
  <si>
    <t>Oats</t>
  </si>
  <si>
    <t>Wheat</t>
  </si>
  <si>
    <t>Barley</t>
  </si>
  <si>
    <t>Margin Ratios</t>
  </si>
  <si>
    <t>Cost Ratios</t>
  </si>
  <si>
    <t>Cost of Goods Sold</t>
  </si>
  <si>
    <t>Gross Revenue</t>
  </si>
  <si>
    <t>Cost of Goods Sold Ratio =</t>
  </si>
  <si>
    <t xml:space="preserve">Direct Operating Expenses Ratio = </t>
  </si>
  <si>
    <r>
      <rPr>
        <u/>
        <sz val="11"/>
        <color theme="1"/>
        <rFont val="Calibri"/>
        <family val="2"/>
        <scheme val="minor"/>
      </rPr>
      <t>Direct Operating Expenses</t>
    </r>
    <r>
      <rPr>
        <sz val="11"/>
        <color theme="1"/>
        <rFont val="Calibri"/>
        <family val="2"/>
        <scheme val="minor"/>
      </rPr>
      <t xml:space="preserve"> </t>
    </r>
  </si>
  <si>
    <t>Operating Overhead Ratio</t>
  </si>
  <si>
    <t xml:space="preserve">Operating Overhead </t>
  </si>
  <si>
    <t>Liquidity Measurements</t>
  </si>
  <si>
    <t>Non negative less than</t>
  </si>
  <si>
    <t>Performance of Investments</t>
  </si>
  <si>
    <t>Budget</t>
  </si>
  <si>
    <t>Less Personal Share of expenses (fill in here)</t>
  </si>
  <si>
    <t>Soybeans</t>
  </si>
  <si>
    <t>Milk Sales</t>
  </si>
  <si>
    <t>Egg Sales</t>
  </si>
  <si>
    <t>Building Repairs</t>
  </si>
  <si>
    <t>Machinery Repairs</t>
  </si>
  <si>
    <t>Motor Vehicle Expenses</t>
  </si>
  <si>
    <t>Storage and Drying</t>
  </si>
  <si>
    <t>Bank Charges</t>
  </si>
  <si>
    <t>Property Taxes</t>
  </si>
  <si>
    <t>Land Clearing and Draining</t>
  </si>
  <si>
    <t>Interest on Long-Term Debt</t>
  </si>
  <si>
    <t>Interest on Operating Credit</t>
  </si>
  <si>
    <t>Gain/Loss on Disposal of Property and Equipment</t>
  </si>
  <si>
    <t>Dividend Income</t>
  </si>
  <si>
    <t>Interest and Miscellaneous Earnings</t>
  </si>
  <si>
    <t xml:space="preserve">Corn </t>
  </si>
  <si>
    <t xml:space="preserve">Peas </t>
  </si>
  <si>
    <t>Crops</t>
  </si>
  <si>
    <t>Livestock</t>
  </si>
  <si>
    <t>Veterinary / Breeding / Medication</t>
  </si>
  <si>
    <t>Marketing Fees</t>
  </si>
  <si>
    <t>Small Tools (Hardward and Supplies)</t>
  </si>
  <si>
    <t>Employee Benefits</t>
  </si>
  <si>
    <t>Advertising and Promotion Costs</t>
  </si>
  <si>
    <t>Insurance</t>
  </si>
  <si>
    <t>Other Insurance Premiums</t>
  </si>
  <si>
    <t>Professional Fees</t>
  </si>
  <si>
    <t>Fees, Dues and Registrations</t>
  </si>
  <si>
    <t>Donations</t>
  </si>
  <si>
    <t xml:space="preserve">Product Inventory </t>
  </si>
  <si>
    <t>Marketable Securities</t>
  </si>
  <si>
    <t>Income Tax Refundable</t>
  </si>
  <si>
    <t>Long Term Bank Debt</t>
  </si>
  <si>
    <t>Lease Obligations</t>
  </si>
  <si>
    <t>Instructions:</t>
  </si>
  <si>
    <t>Solvency Measurements</t>
  </si>
  <si>
    <t>Demand Loans</t>
  </si>
  <si>
    <t>Fertilizer</t>
  </si>
  <si>
    <t>Chemical</t>
  </si>
  <si>
    <t>Carbon Credits</t>
  </si>
  <si>
    <t xml:space="preserve">Surface Leases </t>
  </si>
  <si>
    <t>Hedge Deposits</t>
  </si>
  <si>
    <t xml:space="preserve">Cash </t>
  </si>
  <si>
    <t>Accounts Receivable</t>
  </si>
  <si>
    <t xml:space="preserve">Input Inventory </t>
  </si>
  <si>
    <t>Due from Shareholders</t>
  </si>
  <si>
    <t>GST/HST Refundable</t>
  </si>
  <si>
    <t>Worker's Compensation Expense</t>
  </si>
  <si>
    <t xml:space="preserve">Heating Fuel </t>
  </si>
  <si>
    <t>Government Subsidies</t>
  </si>
  <si>
    <t>Rental Income</t>
  </si>
  <si>
    <t>Income Taxes Payable</t>
  </si>
  <si>
    <t>Payable to Shareholders</t>
  </si>
  <si>
    <t xml:space="preserve">Private Loans </t>
  </si>
  <si>
    <t>Current Portion of Long-term Debt</t>
  </si>
  <si>
    <t xml:space="preserve">Current Portion of Capital Leases </t>
  </si>
  <si>
    <t xml:space="preserve">Current Portion of Demand Loans </t>
  </si>
  <si>
    <t>GST/HST Payable</t>
  </si>
  <si>
    <t>Bank Indebtedness</t>
  </si>
  <si>
    <t>Straw</t>
  </si>
  <si>
    <t>Hay</t>
  </si>
  <si>
    <t>Seed</t>
  </si>
  <si>
    <t>Lentils</t>
  </si>
  <si>
    <t>Change in Value of Non-Market Livestock (+/-)</t>
  </si>
  <si>
    <t>Market Livestock Sales</t>
  </si>
  <si>
    <t>Non-Market Livestock Sales</t>
  </si>
  <si>
    <t>Market Livestock Purchases</t>
  </si>
  <si>
    <t>Non-Market Livestock Purchases</t>
  </si>
  <si>
    <t>Carbon Credit (+/-)</t>
  </si>
  <si>
    <t>Foreign Exchange (+/-)</t>
  </si>
  <si>
    <t>Surface Leases</t>
  </si>
  <si>
    <t>Crop in Field</t>
  </si>
  <si>
    <t>Agri-Invest Account</t>
  </si>
  <si>
    <t>Net Commodity Trading Revenue (+/-)</t>
  </si>
  <si>
    <t>Prepaid Expenses and Deposits</t>
  </si>
  <si>
    <t>Market Livestock</t>
  </si>
  <si>
    <t>Non-Market Livestock</t>
  </si>
  <si>
    <r>
      <t xml:space="preserve">   </t>
    </r>
    <r>
      <rPr>
        <u/>
        <sz val="11"/>
        <color theme="1"/>
        <rFont val="Calibri"/>
        <family val="2"/>
        <scheme val="minor"/>
      </rPr>
      <t>EBITDA</t>
    </r>
  </si>
  <si>
    <t>EBIT Ratio</t>
  </si>
  <si>
    <t>Profit Ratio</t>
  </si>
  <si>
    <t>Net Profit</t>
  </si>
  <si>
    <t>Cost of Capital</t>
  </si>
  <si>
    <t>Interest Expenses</t>
  </si>
  <si>
    <t>Accounts Payable</t>
  </si>
  <si>
    <t>Harvested Crops Available for Sale</t>
  </si>
  <si>
    <t>Home Grown Crops for Feed</t>
  </si>
  <si>
    <t>Purchased Feed</t>
  </si>
  <si>
    <t>Product Inventory Includes:</t>
  </si>
  <si>
    <t>Input Inventory Includes:</t>
  </si>
  <si>
    <t>Pesticides/Chemical</t>
  </si>
  <si>
    <t>Elevator Charges</t>
  </si>
  <si>
    <t>Interest on Medium-Term Debt</t>
  </si>
  <si>
    <t>Principal Payments:</t>
  </si>
  <si>
    <t>Principal Payments on Long-Term Debt</t>
  </si>
  <si>
    <t>Principal Payments on Medium-Term Debt</t>
  </si>
  <si>
    <t>Principal Payments on Operating Credit</t>
  </si>
  <si>
    <t>Total Principal Payments (Not a part of Income Statement)</t>
  </si>
  <si>
    <t>Principal Payments</t>
  </si>
  <si>
    <t>Debt Service Ratio</t>
  </si>
  <si>
    <t>Debt (Interest+Principal+Rental+Lease)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</si>
</sst>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
    <numFmt numFmtId="165" formatCode="0.0"/>
    <numFmt numFmtId="166" formatCode="0.0%"/>
  </numFmts>
  <fonts count="15" x14ac:knownFonts="1">
    <font>
      <sz val="11"/>
      <color theme="1"/>
      <name val="Calibri"/>
      <family val="2"/>
      <scheme val="minor"/>
    </font>
    <font>
      <b/>
      <sz val="11"/>
      <color theme="1"/>
      <name val="Calibri"/>
      <family val="2"/>
      <scheme val="minor"/>
    </font>
    <font>
      <sz val="20"/>
      <color theme="1"/>
      <name val="Calibri"/>
      <family val="2"/>
      <scheme val="minor"/>
    </font>
    <font>
      <sz val="22"/>
      <color theme="1"/>
      <name val="Calibri"/>
      <family val="2"/>
      <scheme val="minor"/>
    </font>
    <font>
      <b/>
      <sz val="20"/>
      <color theme="1"/>
      <name val="Calibri"/>
      <family val="2"/>
      <scheme val="minor"/>
    </font>
    <font>
      <b/>
      <sz val="14"/>
      <color theme="1"/>
      <name val="Calibri"/>
      <family val="2"/>
      <scheme val="minor"/>
    </font>
    <font>
      <b/>
      <sz val="28"/>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sz val="11"/>
      <color theme="1"/>
      <name val="Calibri"/>
      <family val="2"/>
      <scheme val="minor"/>
    </font>
    <font>
      <sz val="40"/>
      <color theme="1"/>
      <name val="Calibri"/>
      <family val="2"/>
      <scheme val="minor"/>
    </font>
    <font>
      <sz val="11"/>
      <color theme="1"/>
      <name val="Calibri"/>
      <family val="2"/>
    </font>
    <font>
      <b/>
      <sz val="14"/>
      <color rgb="FF000000"/>
      <name val="Calibri"/>
      <family val="2"/>
    </font>
    <font>
      <b/>
      <sz val="11"/>
      <color rgb="FF000000"/>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CCFF9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C4D79B"/>
        <bgColor rgb="FF000000"/>
      </patternFill>
    </fill>
    <fill>
      <patternFill patternType="solid">
        <fgColor rgb="FFFFFFFF"/>
        <bgColor rgb="FF000000"/>
      </patternFill>
    </fill>
  </fills>
  <borders count="22">
    <border>
      <left/>
      <right/>
      <top/>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92">
    <xf numFmtId="0" fontId="0" fillId="0" borderId="0" xfId="0"/>
    <xf numFmtId="0" fontId="1" fillId="0" borderId="0" xfId="0" applyFont="1"/>
    <xf numFmtId="0" fontId="1" fillId="3" borderId="2" xfId="0" applyFont="1" applyFill="1" applyBorder="1"/>
    <xf numFmtId="0" fontId="1" fillId="3" borderId="0" xfId="0" applyFont="1" applyFill="1"/>
    <xf numFmtId="0" fontId="1" fillId="3" borderId="1" xfId="0" applyFont="1" applyFill="1" applyBorder="1"/>
    <xf numFmtId="0" fontId="0" fillId="0" borderId="0" xfId="0" applyAlignment="1">
      <alignment horizontal="center"/>
    </xf>
    <xf numFmtId="0" fontId="0" fillId="0" borderId="0" xfId="0" applyAlignment="1">
      <alignment horizontal="center" vertical="center"/>
    </xf>
    <xf numFmtId="0" fontId="0" fillId="5" borderId="0" xfId="0" applyFill="1" applyAlignment="1">
      <alignment horizontal="center" vertical="center"/>
    </xf>
    <xf numFmtId="0" fontId="1" fillId="5" borderId="0" xfId="0" applyFont="1" applyFill="1" applyAlignment="1">
      <alignment horizontal="center" vertical="center"/>
    </xf>
    <xf numFmtId="0" fontId="0" fillId="3" borderId="0" xfId="0" applyFill="1"/>
    <xf numFmtId="0" fontId="0" fillId="3" borderId="2" xfId="0" applyFill="1" applyBorder="1"/>
    <xf numFmtId="0" fontId="0" fillId="3" borderId="1" xfId="0" applyFill="1" applyBorder="1"/>
    <xf numFmtId="0" fontId="1" fillId="7" borderId="5" xfId="0" applyFont="1" applyFill="1" applyBorder="1"/>
    <xf numFmtId="0" fontId="0" fillId="0" borderId="5" xfId="0" applyBorder="1"/>
    <xf numFmtId="0" fontId="0" fillId="0" borderId="6" xfId="0" applyBorder="1"/>
    <xf numFmtId="0" fontId="1" fillId="0" borderId="5" xfId="0" applyFont="1" applyBorder="1"/>
    <xf numFmtId="0" fontId="1" fillId="5" borderId="8" xfId="0" applyFont="1" applyFill="1" applyBorder="1"/>
    <xf numFmtId="0" fontId="1" fillId="8" borderId="5" xfId="0" applyFont="1" applyFill="1" applyBorder="1"/>
    <xf numFmtId="0" fontId="1" fillId="2" borderId="5" xfId="0" applyFont="1" applyFill="1" applyBorder="1"/>
    <xf numFmtId="0" fontId="1" fillId="8" borderId="0" xfId="0" applyFont="1" applyFill="1"/>
    <xf numFmtId="0" fontId="1" fillId="8" borderId="6" xfId="0" applyFont="1" applyFill="1" applyBorder="1"/>
    <xf numFmtId="0" fontId="1" fillId="7" borderId="0" xfId="0" applyFont="1" applyFill="1"/>
    <xf numFmtId="0" fontId="1" fillId="7" borderId="6" xfId="0" applyFont="1" applyFill="1" applyBorder="1"/>
    <xf numFmtId="0" fontId="5" fillId="7" borderId="3" xfId="0" applyFont="1" applyFill="1" applyBorder="1" applyAlignment="1">
      <alignment horizontal="center"/>
    </xf>
    <xf numFmtId="0" fontId="5" fillId="7" borderId="2" xfId="0" applyFont="1" applyFill="1" applyBorder="1"/>
    <xf numFmtId="0" fontId="5" fillId="7" borderId="4" xfId="0" applyFont="1" applyFill="1" applyBorder="1"/>
    <xf numFmtId="0" fontId="5" fillId="8" borderId="3" xfId="0" applyFont="1" applyFill="1" applyBorder="1"/>
    <xf numFmtId="0" fontId="0" fillId="8" borderId="2" xfId="0" applyFill="1" applyBorder="1"/>
    <xf numFmtId="0" fontId="0" fillId="8" borderId="4" xfId="0" applyFill="1" applyBorder="1"/>
    <xf numFmtId="0" fontId="0" fillId="6" borderId="0" xfId="0" applyFill="1" applyAlignment="1">
      <alignment horizontal="center" vertical="center"/>
    </xf>
    <xf numFmtId="0" fontId="0" fillId="6" borderId="0" xfId="0" applyFill="1" applyAlignment="1">
      <alignment horizontal="center"/>
    </xf>
    <xf numFmtId="0" fontId="1" fillId="6" borderId="0" xfId="0" applyFont="1" applyFill="1" applyAlignment="1">
      <alignment horizontal="center"/>
    </xf>
    <xf numFmtId="3" fontId="0" fillId="0" borderId="0" xfId="0" applyNumberFormat="1"/>
    <xf numFmtId="3" fontId="0" fillId="0" borderId="6" xfId="0" applyNumberFormat="1" applyBorder="1"/>
    <xf numFmtId="3" fontId="0" fillId="7" borderId="0" xfId="0" applyNumberFormat="1" applyFill="1"/>
    <xf numFmtId="3" fontId="0" fillId="7" borderId="6" xfId="0" applyNumberFormat="1" applyFill="1" applyBorder="1"/>
    <xf numFmtId="3" fontId="0" fillId="8" borderId="0" xfId="0" applyNumberFormat="1" applyFill="1"/>
    <xf numFmtId="3" fontId="0" fillId="8" borderId="6" xfId="0" applyNumberFormat="1" applyFill="1" applyBorder="1"/>
    <xf numFmtId="3" fontId="0" fillId="2" borderId="0" xfId="0" applyNumberFormat="1" applyFill="1"/>
    <xf numFmtId="3" fontId="0" fillId="2" borderId="6" xfId="0" applyNumberFormat="1" applyFill="1" applyBorder="1"/>
    <xf numFmtId="164" fontId="1" fillId="0" borderId="0" xfId="0" applyNumberFormat="1" applyFont="1"/>
    <xf numFmtId="164" fontId="1" fillId="0" borderId="6" xfId="0" applyNumberFormat="1" applyFont="1" applyBorder="1"/>
    <xf numFmtId="0" fontId="1" fillId="0" borderId="10" xfId="0" applyFont="1" applyBorder="1" applyAlignment="1">
      <alignment horizontal="center"/>
    </xf>
    <xf numFmtId="0" fontId="0" fillId="0" borderId="12" xfId="0" applyBorder="1" applyAlignment="1">
      <alignment horizontal="center"/>
    </xf>
    <xf numFmtId="0" fontId="7" fillId="0" borderId="12" xfId="0" applyFont="1" applyBorder="1" applyAlignment="1">
      <alignment horizontal="center"/>
    </xf>
    <xf numFmtId="0" fontId="1" fillId="9" borderId="12" xfId="0" applyFont="1" applyFill="1" applyBorder="1" applyAlignment="1">
      <alignment horizontal="center"/>
    </xf>
    <xf numFmtId="0" fontId="1" fillId="9" borderId="14" xfId="0" applyFont="1" applyFill="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164" fontId="0" fillId="0" borderId="0" xfId="0" applyNumberFormat="1"/>
    <xf numFmtId="0" fontId="5" fillId="7" borderId="2" xfId="0" applyFont="1" applyFill="1" applyBorder="1" applyAlignment="1">
      <alignment horizontal="center"/>
    </xf>
    <xf numFmtId="0" fontId="5" fillId="8" borderId="2" xfId="0" applyFont="1" applyFill="1" applyBorder="1"/>
    <xf numFmtId="0" fontId="1" fillId="2" borderId="0" xfId="0" applyFont="1" applyFill="1"/>
    <xf numFmtId="0" fontId="1" fillId="5" borderId="18" xfId="0" applyFont="1" applyFill="1" applyBorder="1"/>
    <xf numFmtId="0" fontId="5" fillId="8" borderId="5" xfId="0" applyFont="1" applyFill="1" applyBorder="1"/>
    <xf numFmtId="0" fontId="5" fillId="8" borderId="0" xfId="0" applyFont="1" applyFill="1"/>
    <xf numFmtId="0" fontId="0" fillId="8" borderId="0" xfId="0" applyFill="1"/>
    <xf numFmtId="0" fontId="1" fillId="5" borderId="19" xfId="0" applyFont="1" applyFill="1" applyBorder="1"/>
    <xf numFmtId="164" fontId="0" fillId="0" borderId="6" xfId="0" applyNumberFormat="1" applyBorder="1"/>
    <xf numFmtId="3" fontId="0" fillId="0" borderId="0" xfId="0" applyNumberFormat="1" applyProtection="1">
      <protection locked="0"/>
    </xf>
    <xf numFmtId="0" fontId="0" fillId="0" borderId="0" xfId="0" applyProtection="1">
      <protection locked="0"/>
    </xf>
    <xf numFmtId="0" fontId="1" fillId="0" borderId="0" xfId="0" applyFont="1" applyProtection="1">
      <protection locked="0"/>
    </xf>
    <xf numFmtId="164" fontId="0" fillId="0" borderId="0" xfId="0" applyNumberFormat="1" applyProtection="1">
      <protection locked="0"/>
    </xf>
    <xf numFmtId="0" fontId="1" fillId="7" borderId="5" xfId="0" applyFont="1" applyFill="1" applyBorder="1" applyProtection="1">
      <protection locked="0"/>
    </xf>
    <xf numFmtId="0" fontId="1" fillId="7" borderId="0" xfId="0" applyFont="1" applyFill="1" applyProtection="1">
      <protection locked="0"/>
    </xf>
    <xf numFmtId="0" fontId="1" fillId="7" borderId="6" xfId="0" applyFont="1" applyFill="1" applyBorder="1" applyProtection="1">
      <protection locked="0"/>
    </xf>
    <xf numFmtId="0" fontId="0" fillId="0" borderId="5" xfId="0" applyBorder="1" applyProtection="1">
      <protection locked="0"/>
    </xf>
    <xf numFmtId="3" fontId="0" fillId="0" borderId="6" xfId="0" applyNumberFormat="1" applyBorder="1" applyProtection="1">
      <protection locked="0"/>
    </xf>
    <xf numFmtId="0" fontId="1" fillId="8" borderId="5" xfId="0" applyFont="1" applyFill="1" applyBorder="1" applyProtection="1">
      <protection locked="0"/>
    </xf>
    <xf numFmtId="0" fontId="1" fillId="8" borderId="0" xfId="0" applyFont="1" applyFill="1" applyProtection="1">
      <protection locked="0"/>
    </xf>
    <xf numFmtId="0" fontId="1" fillId="8" borderId="6" xfId="0" applyFont="1" applyFill="1" applyBorder="1" applyProtection="1">
      <protection locked="0"/>
    </xf>
    <xf numFmtId="164" fontId="1" fillId="7" borderId="0" xfId="0" applyNumberFormat="1" applyFont="1" applyFill="1"/>
    <xf numFmtId="164" fontId="1" fillId="7" borderId="6" xfId="0" applyNumberFormat="1" applyFont="1" applyFill="1" applyBorder="1"/>
    <xf numFmtId="9" fontId="1" fillId="0" borderId="11" xfId="0" applyNumberFormat="1" applyFont="1" applyBorder="1" applyAlignment="1">
      <alignment horizontal="center"/>
    </xf>
    <xf numFmtId="9" fontId="1" fillId="0" borderId="13" xfId="0" applyNumberFormat="1" applyFont="1" applyBorder="1" applyAlignment="1">
      <alignment horizontal="center"/>
    </xf>
    <xf numFmtId="10" fontId="1" fillId="0" borderId="13" xfId="0" applyNumberFormat="1" applyFont="1" applyBorder="1" applyAlignment="1">
      <alignment horizontal="center"/>
    </xf>
    <xf numFmtId="0" fontId="0" fillId="0" borderId="13" xfId="0" applyBorder="1" applyAlignment="1">
      <alignment horizontal="center"/>
    </xf>
    <xf numFmtId="44" fontId="0" fillId="0" borderId="0" xfId="1" applyFont="1" applyProtection="1">
      <protection locked="0"/>
    </xf>
    <xf numFmtId="44" fontId="1" fillId="3" borderId="0" xfId="1" applyFont="1" applyFill="1"/>
    <xf numFmtId="44" fontId="0" fillId="0" borderId="0" xfId="1" applyFont="1"/>
    <xf numFmtId="44" fontId="1" fillId="0" borderId="0" xfId="1" applyFont="1"/>
    <xf numFmtId="44" fontId="1" fillId="3" borderId="2" xfId="1" applyFont="1" applyFill="1" applyBorder="1"/>
    <xf numFmtId="44" fontId="1" fillId="3" borderId="1" xfId="1" applyFont="1" applyFill="1" applyBorder="1"/>
    <xf numFmtId="9" fontId="0" fillId="0" borderId="0" xfId="2" applyFont="1" applyAlignment="1">
      <alignment horizontal="center"/>
    </xf>
    <xf numFmtId="9" fontId="0" fillId="0" borderId="13" xfId="2" applyFont="1" applyBorder="1" applyAlignment="1">
      <alignment horizontal="center"/>
    </xf>
    <xf numFmtId="0" fontId="0" fillId="0" borderId="12" xfId="0" applyBorder="1"/>
    <xf numFmtId="0" fontId="0" fillId="0" borderId="13" xfId="0" applyBorder="1"/>
    <xf numFmtId="0" fontId="1" fillId="0" borderId="12" xfId="0" applyFont="1" applyBorder="1" applyAlignment="1">
      <alignment horizontal="center"/>
    </xf>
    <xf numFmtId="9" fontId="0" fillId="10" borderId="13" xfId="2" applyFont="1" applyFill="1" applyBorder="1" applyAlignment="1">
      <alignment horizontal="center"/>
    </xf>
    <xf numFmtId="9" fontId="0" fillId="10" borderId="15" xfId="2" applyFont="1" applyFill="1" applyBorder="1" applyAlignment="1">
      <alignment horizontal="center"/>
    </xf>
    <xf numFmtId="9" fontId="0" fillId="10" borderId="13" xfId="0" applyNumberFormat="1" applyFill="1" applyBorder="1" applyAlignment="1">
      <alignment horizontal="center"/>
    </xf>
    <xf numFmtId="9" fontId="0" fillId="10" borderId="15" xfId="0" applyNumberFormat="1" applyFill="1" applyBorder="1" applyAlignment="1">
      <alignment horizontal="center"/>
    </xf>
    <xf numFmtId="164" fontId="0" fillId="10" borderId="13" xfId="0" applyNumberFormat="1" applyFill="1" applyBorder="1" applyAlignment="1">
      <alignment horizontal="center"/>
    </xf>
    <xf numFmtId="164" fontId="0" fillId="10" borderId="15" xfId="0" applyNumberFormat="1" applyFill="1" applyBorder="1" applyAlignment="1">
      <alignment horizontal="center"/>
    </xf>
    <xf numFmtId="9" fontId="0" fillId="0" borderId="13" xfId="0" applyNumberFormat="1" applyBorder="1" applyAlignment="1">
      <alignment horizontal="center"/>
    </xf>
    <xf numFmtId="9" fontId="0" fillId="0" borderId="15" xfId="0" applyNumberFormat="1" applyBorder="1" applyAlignment="1">
      <alignment horizontal="center"/>
    </xf>
    <xf numFmtId="9" fontId="9" fillId="0" borderId="13" xfId="2" applyBorder="1" applyAlignment="1">
      <alignment horizontal="center"/>
    </xf>
    <xf numFmtId="9" fontId="9" fillId="0" borderId="15" xfId="2" applyBorder="1" applyAlignment="1">
      <alignment horizontal="center"/>
    </xf>
    <xf numFmtId="0" fontId="1" fillId="0" borderId="0" xfId="0" applyFont="1" applyAlignment="1">
      <alignment horizontal="center"/>
    </xf>
    <xf numFmtId="0" fontId="8" fillId="0" borderId="0" xfId="0" applyFont="1" applyAlignment="1">
      <alignment horizontal="center"/>
    </xf>
    <xf numFmtId="164" fontId="1" fillId="0" borderId="0" xfId="0" applyNumberFormat="1" applyFont="1" applyAlignment="1">
      <alignment horizontal="center"/>
    </xf>
    <xf numFmtId="10" fontId="1" fillId="0" borderId="0" xfId="0" applyNumberFormat="1" applyFont="1" applyAlignment="1">
      <alignment horizontal="center"/>
    </xf>
    <xf numFmtId="9" fontId="1" fillId="0" borderId="0" xfId="0" applyNumberFormat="1" applyFont="1" applyAlignment="1">
      <alignment horizontal="center"/>
    </xf>
    <xf numFmtId="0" fontId="7" fillId="0" borderId="0" xfId="0" applyFont="1" applyAlignment="1">
      <alignment horizontal="center"/>
    </xf>
    <xf numFmtId="165" fontId="1" fillId="0" borderId="0" xfId="0" applyNumberFormat="1" applyFont="1" applyAlignment="1">
      <alignment horizontal="center"/>
    </xf>
    <xf numFmtId="2" fontId="1" fillId="0" borderId="13" xfId="0" applyNumberFormat="1" applyFont="1" applyBorder="1" applyAlignment="1">
      <alignment horizontal="center"/>
    </xf>
    <xf numFmtId="2" fontId="0" fillId="0" borderId="0" xfId="0" applyNumberFormat="1"/>
    <xf numFmtId="2" fontId="0" fillId="0" borderId="13" xfId="0" applyNumberFormat="1" applyBorder="1" applyAlignment="1">
      <alignment horizontal="center"/>
    </xf>
    <xf numFmtId="2" fontId="1" fillId="0" borderId="13" xfId="2" applyNumberFormat="1" applyFont="1" applyBorder="1" applyAlignment="1">
      <alignment horizontal="center"/>
    </xf>
    <xf numFmtId="2" fontId="0" fillId="10" borderId="13" xfId="0" applyNumberFormat="1" applyFill="1" applyBorder="1" applyAlignment="1">
      <alignment horizontal="center"/>
    </xf>
    <xf numFmtId="2" fontId="0" fillId="10" borderId="15" xfId="0" applyNumberFormat="1" applyFill="1" applyBorder="1" applyAlignment="1">
      <alignment horizontal="center"/>
    </xf>
    <xf numFmtId="0" fontId="1" fillId="3" borderId="7" xfId="0" applyFont="1" applyFill="1" applyBorder="1" applyProtection="1">
      <protection locked="0"/>
    </xf>
    <xf numFmtId="0" fontId="0" fillId="6" borderId="7" xfId="0" applyFill="1" applyBorder="1"/>
    <xf numFmtId="44" fontId="1" fillId="0" borderId="6" xfId="1" applyFont="1" applyBorder="1"/>
    <xf numFmtId="44" fontId="1" fillId="5" borderId="16" xfId="1" applyFont="1" applyFill="1" applyBorder="1"/>
    <xf numFmtId="44" fontId="1" fillId="5" borderId="17" xfId="1" applyFont="1" applyFill="1" applyBorder="1"/>
    <xf numFmtId="0" fontId="10" fillId="0" borderId="0" xfId="0" applyFont="1" applyAlignment="1" applyProtection="1">
      <alignment horizontal="left" vertical="center"/>
      <protection locked="0"/>
    </xf>
    <xf numFmtId="0" fontId="0" fillId="6" borderId="7" xfId="0" applyFill="1" applyBorder="1" applyAlignment="1">
      <alignment horizontal="left" vertical="center"/>
    </xf>
    <xf numFmtId="0" fontId="0" fillId="3" borderId="7" xfId="0" applyFill="1" applyBorder="1" applyAlignment="1" applyProtection="1">
      <alignment horizontal="left" vertical="center"/>
      <protection locked="0"/>
    </xf>
    <xf numFmtId="0" fontId="0" fillId="0" borderId="0" xfId="0" applyAlignment="1" applyProtection="1">
      <alignment horizontal="left" vertical="center"/>
      <protection locked="0"/>
    </xf>
    <xf numFmtId="0" fontId="2" fillId="5" borderId="0" xfId="0" applyFont="1" applyFill="1" applyAlignment="1">
      <alignment horizontal="left" vertical="center"/>
    </xf>
    <xf numFmtId="0" fontId="0" fillId="0" borderId="0" xfId="0" applyAlignment="1">
      <alignment horizontal="left" vertical="center"/>
    </xf>
    <xf numFmtId="0" fontId="4" fillId="5" borderId="0" xfId="0" applyFont="1" applyFill="1" applyAlignment="1">
      <alignment horizontal="left" vertical="center"/>
    </xf>
    <xf numFmtId="0" fontId="4" fillId="0" borderId="0" xfId="0" applyFont="1" applyAlignment="1">
      <alignment horizontal="left" vertical="center"/>
    </xf>
    <xf numFmtId="0" fontId="0" fillId="0" borderId="0" xfId="0" applyAlignment="1" applyProtection="1">
      <alignment horizontal="left"/>
      <protection locked="0"/>
    </xf>
    <xf numFmtId="0" fontId="0" fillId="0" borderId="0" xfId="0" applyAlignment="1">
      <alignment horizontal="left"/>
    </xf>
    <xf numFmtId="0" fontId="4" fillId="5" borderId="0" xfId="0" applyFont="1" applyFill="1" applyAlignment="1">
      <alignment horizontal="center" vertical="center"/>
    </xf>
    <xf numFmtId="44" fontId="1" fillId="3" borderId="2" xfId="0" applyNumberFormat="1" applyFont="1" applyFill="1" applyBorder="1"/>
    <xf numFmtId="166" fontId="0" fillId="10" borderId="13" xfId="0" applyNumberFormat="1" applyFill="1" applyBorder="1" applyAlignment="1">
      <alignment horizontal="center"/>
    </xf>
    <xf numFmtId="166" fontId="0" fillId="10" borderId="15" xfId="0" applyNumberFormat="1" applyFill="1" applyBorder="1" applyAlignment="1">
      <alignment horizontal="center"/>
    </xf>
    <xf numFmtId="0" fontId="12" fillId="0" borderId="0" xfId="0" applyFont="1"/>
    <xf numFmtId="0" fontId="7" fillId="0" borderId="0" xfId="0" applyFont="1"/>
    <xf numFmtId="44" fontId="1" fillId="5" borderId="1" xfId="1" applyFont="1" applyFill="1" applyBorder="1"/>
    <xf numFmtId="44" fontId="1" fillId="5" borderId="9" xfId="1" applyFont="1" applyFill="1" applyBorder="1"/>
    <xf numFmtId="44" fontId="0" fillId="3" borderId="0" xfId="1" applyFont="1" applyFill="1"/>
    <xf numFmtId="44" fontId="0" fillId="3" borderId="2" xfId="1" applyFont="1" applyFill="1" applyBorder="1"/>
    <xf numFmtId="44" fontId="0" fillId="4" borderId="0" xfId="1" applyFont="1" applyFill="1"/>
    <xf numFmtId="44" fontId="0" fillId="3" borderId="1" xfId="1" applyFont="1" applyFill="1" applyBorder="1"/>
    <xf numFmtId="2" fontId="9" fillId="10" borderId="13" xfId="2" applyNumberFormat="1" applyFill="1" applyBorder="1" applyAlignment="1">
      <alignment horizontal="center"/>
    </xf>
    <xf numFmtId="2" fontId="9" fillId="10" borderId="15" xfId="2" applyNumberFormat="1" applyFill="1" applyBorder="1" applyAlignment="1">
      <alignment horizontal="center"/>
    </xf>
    <xf numFmtId="0" fontId="0" fillId="5" borderId="16" xfId="0" applyFill="1" applyBorder="1" applyAlignment="1">
      <alignment horizontal="center" vertical="center"/>
    </xf>
    <xf numFmtId="0" fontId="1" fillId="3" borderId="16" xfId="0" applyFont="1" applyFill="1" applyBorder="1"/>
    <xf numFmtId="44" fontId="1" fillId="3" borderId="16" xfId="1" applyFont="1" applyFill="1" applyBorder="1"/>
    <xf numFmtId="44" fontId="0" fillId="0" borderId="6" xfId="1" applyFont="1" applyBorder="1" applyProtection="1">
      <protection locked="0"/>
    </xf>
    <xf numFmtId="44" fontId="0" fillId="0" borderId="6" xfId="1" applyFont="1" applyBorder="1"/>
    <xf numFmtId="44" fontId="1" fillId="0" borderId="0" xfId="1" applyFont="1" applyProtection="1">
      <protection locked="0"/>
    </xf>
    <xf numFmtId="44" fontId="1" fillId="0" borderId="6" xfId="1" applyFont="1" applyBorder="1" applyProtection="1">
      <protection locked="0"/>
    </xf>
    <xf numFmtId="0" fontId="1" fillId="9" borderId="10" xfId="0" applyFont="1" applyFill="1" applyBorder="1" applyAlignment="1">
      <alignment horizontal="center"/>
    </xf>
    <xf numFmtId="0" fontId="0" fillId="10" borderId="11" xfId="2" applyNumberFormat="1" applyFont="1" applyFill="1" applyBorder="1" applyAlignment="1">
      <alignment horizontal="center"/>
    </xf>
    <xf numFmtId="9" fontId="0" fillId="10" borderId="11" xfId="2" applyFont="1" applyFill="1" applyBorder="1" applyAlignment="1">
      <alignment horizontal="center"/>
    </xf>
    <xf numFmtId="164" fontId="0" fillId="10" borderId="11" xfId="0" applyNumberFormat="1" applyFill="1" applyBorder="1" applyAlignment="1">
      <alignment horizontal="center"/>
    </xf>
    <xf numFmtId="2" fontId="0" fillId="10" borderId="11" xfId="0" applyNumberFormat="1" applyFill="1" applyBorder="1" applyAlignment="1">
      <alignment horizontal="center"/>
    </xf>
    <xf numFmtId="166" fontId="0" fillId="10" borderId="11" xfId="0" applyNumberFormat="1" applyFill="1" applyBorder="1" applyAlignment="1">
      <alignment horizontal="center"/>
    </xf>
    <xf numFmtId="0" fontId="9" fillId="10" borderId="11" xfId="2" applyNumberFormat="1" applyFill="1" applyBorder="1" applyAlignment="1">
      <alignment horizontal="center"/>
    </xf>
    <xf numFmtId="9" fontId="0" fillId="0" borderId="11" xfId="2" applyFont="1" applyBorder="1" applyAlignment="1">
      <alignment horizontal="center"/>
    </xf>
    <xf numFmtId="9" fontId="9" fillId="0" borderId="11" xfId="2" applyBorder="1" applyAlignment="1">
      <alignment horizontal="center"/>
    </xf>
    <xf numFmtId="9" fontId="0" fillId="10" borderId="11" xfId="0" applyNumberFormat="1" applyFill="1" applyBorder="1" applyAlignment="1">
      <alignment horizontal="center"/>
    </xf>
    <xf numFmtId="0" fontId="0" fillId="0" borderId="20" xfId="0" applyBorder="1" applyProtection="1">
      <protection locked="0"/>
    </xf>
    <xf numFmtId="0" fontId="0" fillId="0" borderId="20" xfId="0" applyBorder="1"/>
    <xf numFmtId="44" fontId="0" fillId="0" borderId="20" xfId="1" applyFont="1" applyBorder="1"/>
    <xf numFmtId="0" fontId="1" fillId="4" borderId="21" xfId="0" applyFont="1" applyFill="1" applyBorder="1" applyProtection="1">
      <protection locked="0"/>
    </xf>
    <xf numFmtId="44" fontId="1" fillId="3" borderId="21" xfId="1" applyFont="1" applyFill="1" applyBorder="1"/>
    <xf numFmtId="0" fontId="0" fillId="4" borderId="1" xfId="0" applyFill="1" applyBorder="1"/>
    <xf numFmtId="0" fontId="14" fillId="0" borderId="12" xfId="0" applyFont="1" applyBorder="1" applyAlignment="1">
      <alignment horizontal="center"/>
    </xf>
    <xf numFmtId="10" fontId="14" fillId="0" borderId="13" xfId="0" applyNumberFormat="1" applyFont="1" applyBorder="1" applyAlignment="1">
      <alignment horizontal="center"/>
    </xf>
    <xf numFmtId="0" fontId="12" fillId="0" borderId="12" xfId="0" applyFont="1" applyBorder="1" applyAlignment="1">
      <alignment horizontal="center"/>
    </xf>
    <xf numFmtId="0" fontId="14" fillId="0" borderId="13" xfId="0" applyFont="1" applyBorder="1" applyAlignment="1">
      <alignment horizontal="center"/>
    </xf>
    <xf numFmtId="2" fontId="14" fillId="0" borderId="13" xfId="0" applyNumberFormat="1" applyFont="1" applyBorder="1" applyAlignment="1">
      <alignment horizontal="center"/>
    </xf>
    <xf numFmtId="2" fontId="12" fillId="12" borderId="11" xfId="0" applyNumberFormat="1" applyFont="1" applyFill="1" applyBorder="1" applyAlignment="1">
      <alignment horizontal="right"/>
    </xf>
    <xf numFmtId="2" fontId="12" fillId="12" borderId="13" xfId="0" applyNumberFormat="1" applyFont="1" applyFill="1" applyBorder="1" applyAlignment="1">
      <alignment horizontal="right"/>
    </xf>
    <xf numFmtId="2" fontId="12" fillId="12" borderId="15" xfId="0" applyNumberFormat="1" applyFont="1" applyFill="1" applyBorder="1" applyAlignment="1">
      <alignment horizontal="right"/>
    </xf>
    <xf numFmtId="0" fontId="0" fillId="0" borderId="0" xfId="0" applyBorder="1"/>
    <xf numFmtId="0" fontId="11" fillId="0" borderId="18" xfId="0" applyFont="1" applyBorder="1"/>
    <xf numFmtId="0" fontId="0" fillId="0" borderId="16" xfId="0" applyBorder="1"/>
    <xf numFmtId="0" fontId="0" fillId="0" borderId="17" xfId="0" applyBorder="1"/>
    <xf numFmtId="0" fontId="0" fillId="0" borderId="0" xfId="0" applyAlignment="1">
      <alignment horizontal="left" vertical="top" wrapText="1"/>
    </xf>
    <xf numFmtId="0" fontId="12" fillId="0" borderId="0" xfId="0" applyFont="1" applyAlignment="1">
      <alignment horizontal="left" vertical="top" wrapText="1"/>
    </xf>
    <xf numFmtId="0" fontId="3" fillId="6" borderId="7" xfId="0" applyFont="1" applyFill="1" applyBorder="1" applyAlignment="1">
      <alignment horizontal="center"/>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5" fillId="6" borderId="7" xfId="0" applyFont="1" applyFill="1" applyBorder="1" applyAlignment="1">
      <alignment horizont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13" fillId="11" borderId="10" xfId="0" applyFont="1" applyFill="1" applyBorder="1" applyAlignment="1">
      <alignment horizontal="center" vertical="center"/>
    </xf>
    <xf numFmtId="0" fontId="13" fillId="11" borderId="11"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0" xfId="0" applyFont="1" applyFill="1" applyAlignment="1">
      <alignment horizontal="center"/>
    </xf>
  </cellXfs>
  <cellStyles count="3">
    <cellStyle name="Currency" xfId="1" builtinId="4"/>
    <cellStyle name="Normal" xfId="0" builtinId="0"/>
    <cellStyle name="Percent" xfId="2" builtinId="5"/>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4763</xdr:colOff>
      <xdr:row>1</xdr:row>
      <xdr:rowOff>0</xdr:rowOff>
    </xdr:from>
    <xdr:to>
      <xdr:col>12</xdr:col>
      <xdr:colOff>2565</xdr:colOff>
      <xdr:row>123</xdr:row>
      <xdr:rowOff>187857</xdr:rowOff>
    </xdr:to>
    <xdr:sp macro="" textlink="">
      <xdr:nvSpPr>
        <xdr:cNvPr id="2" name="TextBox 1">
          <a:extLst>
            <a:ext uri="{FF2B5EF4-FFF2-40B4-BE49-F238E27FC236}">
              <a16:creationId xmlns:a16="http://schemas.microsoft.com/office/drawing/2014/main" id="{4441EBFE-462D-483B-B327-2708F05C8B86}"/>
            </a:ext>
          </a:extLst>
        </xdr:cNvPr>
        <xdr:cNvSpPr txBox="1"/>
      </xdr:nvSpPr>
      <xdr:spPr>
        <a:xfrm>
          <a:off x="4763" y="647700"/>
          <a:ext cx="7084402" cy="23428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dk1"/>
              </a:solidFill>
              <a:effectLst/>
              <a:latin typeface="+mn-lt"/>
              <a:ea typeface="+mn-ea"/>
              <a:cs typeface="+mn-cs"/>
            </a:rPr>
            <a:t>Introduction</a:t>
          </a:r>
        </a:p>
        <a:p>
          <a:r>
            <a:rPr lang="en-CA" sz="1100">
              <a:solidFill>
                <a:schemeClr val="dk1"/>
              </a:solidFill>
              <a:effectLst/>
              <a:latin typeface="+mn-lt"/>
              <a:ea typeface="+mn-ea"/>
              <a:cs typeface="+mn-cs"/>
            </a:rPr>
            <a:t>This document is a tool to help you track and analyze your farm's financial performance.  Various farms and accounting firms have different ways of setting up their income statements.  The intent of this approach is to organize it into logical, standardized categories of expenses that can then be used to calculate ratios. In turn, the ratios can be used across large groups of farms to provide performance benchmarks. If you are using this spreadsheet, you should already have accrual statements, so you do not need to do cash-to-accrual adjustments. If you do need to do them, then you should use the spreadsheet for cash income statements.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The instructions are hopefully clear regarding what goes where, but should you have questions, please contact Larry: larry@agrifoodtraining.com or Travis: traviswjansen@gmail.com.  </a:t>
          </a:r>
        </a:p>
        <a:p>
          <a:endParaRPr lang="en-CA" sz="1100">
            <a:solidFill>
              <a:schemeClr val="dk1"/>
            </a:solidFill>
            <a:effectLst/>
            <a:latin typeface="+mn-lt"/>
            <a:ea typeface="+mn-ea"/>
            <a:cs typeface="+mn-cs"/>
          </a:endParaRPr>
        </a:p>
        <a:p>
          <a:r>
            <a:rPr lang="en-CA" sz="1400" b="1">
              <a:solidFill>
                <a:schemeClr val="dk1"/>
              </a:solidFill>
              <a:effectLst/>
              <a:latin typeface="+mn-lt"/>
              <a:ea typeface="+mn-ea"/>
              <a:cs typeface="+mn-cs"/>
            </a:rPr>
            <a:t>Income Statement</a:t>
          </a:r>
        </a:p>
        <a:p>
          <a:r>
            <a:rPr lang="en-CA" sz="1100">
              <a:solidFill>
                <a:schemeClr val="dk1"/>
              </a:solidFill>
              <a:effectLst/>
              <a:latin typeface="+mn-lt"/>
              <a:ea typeface="+mn-ea"/>
              <a:cs typeface="+mn-cs"/>
            </a:rPr>
            <a:t>The income statement is organized in seven parts:</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Sales (Revenue)</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Cost of Goods Sold (COGS)</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Direct Operating Expenses (DOE)</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Operating Overheads (OH)</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Cost of Capital (COC)</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Interest Expense</a:t>
          </a:r>
          <a:endParaRPr lang="en-CA">
            <a:effectLst/>
          </a:endParaRPr>
        </a:p>
        <a:p>
          <a:r>
            <a:rPr lang="en-CA" sz="1100" b="1">
              <a:solidFill>
                <a:schemeClr val="dk1"/>
              </a:solidFill>
              <a:effectLst/>
              <a:latin typeface="+mn-lt"/>
              <a:ea typeface="+mn-ea"/>
              <a:cs typeface="+mn-cs"/>
            </a:rPr>
            <a:t>∙ </a:t>
          </a:r>
          <a:r>
            <a:rPr lang="en-CA" sz="1100">
              <a:solidFill>
                <a:schemeClr val="dk1"/>
              </a:solidFill>
              <a:effectLst/>
              <a:latin typeface="+mn-lt"/>
              <a:ea typeface="+mn-ea"/>
              <a:cs typeface="+mn-cs"/>
            </a:rPr>
            <a:t>Other Income and Expenses</a:t>
          </a:r>
        </a:p>
        <a:p>
          <a:endParaRPr lang="en-CA">
            <a:effectLst/>
          </a:endParaRPr>
        </a:p>
        <a:p>
          <a:r>
            <a:rPr lang="en-CA" sz="1100">
              <a:solidFill>
                <a:schemeClr val="dk1"/>
              </a:solidFill>
              <a:effectLst/>
              <a:latin typeface="+mn-lt"/>
              <a:ea typeface="+mn-ea"/>
              <a:cs typeface="+mn-cs"/>
            </a:rPr>
            <a:t>The following section explains these parts, their subcategories and what should be included in each.</a:t>
          </a:r>
        </a:p>
        <a:p>
          <a:endParaRPr lang="en-CA" sz="1100">
            <a:solidFill>
              <a:schemeClr val="dk1"/>
            </a:solidFill>
            <a:effectLst/>
            <a:latin typeface="+mn-lt"/>
            <a:ea typeface="+mn-ea"/>
            <a:cs typeface="+mn-cs"/>
          </a:endParaRPr>
        </a:p>
        <a:p>
          <a:r>
            <a:rPr lang="en-CA" sz="1100" b="1" u="sng">
              <a:solidFill>
                <a:schemeClr val="dk1"/>
              </a:solidFill>
              <a:effectLst/>
              <a:latin typeface="+mn-lt"/>
              <a:ea typeface="+mn-ea"/>
              <a:cs typeface="+mn-cs"/>
            </a:rPr>
            <a:t>Sales</a:t>
          </a:r>
        </a:p>
        <a:p>
          <a:r>
            <a:rPr lang="en-CA" sz="1100">
              <a:solidFill>
                <a:schemeClr val="dk1"/>
              </a:solidFill>
              <a:effectLst/>
              <a:latin typeface="+mn-lt"/>
              <a:ea typeface="+mn-ea"/>
              <a:cs typeface="+mn-cs"/>
            </a:rPr>
            <a:t>This is the value of sales of products from farming operations. The section has spaces for crop and livestock sales as well as other sources of farm income. It should not include government payments except for production insurance. It should not include gains or losses on sales of assets such as machinery or land, nor any form of non-farm income or expenses. These items go at the end of the income statement under "other income and expenses".  </a:t>
          </a:r>
        </a:p>
        <a:p>
          <a:endParaRPr lang="en-CA" sz="1100" b="1">
            <a:solidFill>
              <a:schemeClr val="dk1"/>
            </a:solidFill>
            <a:effectLst/>
            <a:latin typeface="+mn-lt"/>
            <a:ea typeface="+mn-ea"/>
            <a:cs typeface="+mn-cs"/>
          </a:endParaRPr>
        </a:p>
        <a:p>
          <a:r>
            <a:rPr lang="en-CA" sz="1100" b="1">
              <a:solidFill>
                <a:schemeClr val="dk1"/>
              </a:solidFill>
              <a:effectLst/>
              <a:latin typeface="+mn-lt"/>
              <a:ea typeface="+mn-ea"/>
              <a:cs typeface="+mn-cs"/>
            </a:rPr>
            <a:t>	Non-Market Livestock:</a:t>
          </a:r>
          <a:r>
            <a:rPr lang="en-CA" sz="1100">
              <a:solidFill>
                <a:schemeClr val="dk1"/>
              </a:solidFill>
              <a:effectLst/>
              <a:latin typeface="+mn-lt"/>
              <a:ea typeface="+mn-ea"/>
              <a:cs typeface="+mn-cs"/>
            </a:rPr>
            <a:t> Are livestock that provide ongoing products. Includes breeding stock, milking 	animals or animals that provide another renewable product (e.g. wool). Sales of cull animals from these 	herds/flocks would appear as sales.</a:t>
          </a:r>
        </a:p>
        <a:p>
          <a:endParaRPr lang="en-CA" sz="1100" b="1">
            <a:solidFill>
              <a:schemeClr val="dk1"/>
            </a:solidFill>
            <a:effectLst/>
            <a:latin typeface="+mn-lt"/>
            <a:ea typeface="+mn-ea"/>
            <a:cs typeface="+mn-cs"/>
          </a:endParaRPr>
        </a:p>
        <a:p>
          <a:r>
            <a:rPr lang="en-CA" sz="1100" b="1">
              <a:solidFill>
                <a:schemeClr val="dk1"/>
              </a:solidFill>
              <a:effectLst/>
              <a:latin typeface="+mn-lt"/>
              <a:ea typeface="+mn-ea"/>
              <a:cs typeface="+mn-cs"/>
            </a:rPr>
            <a:t>	Market Livestock:</a:t>
          </a:r>
          <a:r>
            <a:rPr lang="en-CA" sz="1100">
              <a:solidFill>
                <a:schemeClr val="dk1"/>
              </a:solidFill>
              <a:effectLst/>
              <a:latin typeface="+mn-lt"/>
              <a:ea typeface="+mn-ea"/>
              <a:cs typeface="+mn-cs"/>
            </a:rPr>
            <a:t> Livestock sold for their meat, fur, etc</a:t>
          </a:r>
        </a:p>
        <a:p>
          <a:endParaRPr lang="en-CA" sz="1100">
            <a:solidFill>
              <a:schemeClr val="dk1"/>
            </a:solidFill>
            <a:effectLst/>
            <a:latin typeface="+mn-lt"/>
            <a:ea typeface="+mn-ea"/>
            <a:cs typeface="+mn-cs"/>
          </a:endParaRPr>
        </a:p>
        <a:p>
          <a:r>
            <a:rPr lang="en-CA" sz="1100" b="1" u="sng">
              <a:solidFill>
                <a:schemeClr val="dk1"/>
              </a:solidFill>
              <a:effectLst/>
              <a:latin typeface="+mn-lt"/>
              <a:ea typeface="+mn-ea"/>
              <a:cs typeface="+mn-cs"/>
            </a:rPr>
            <a:t>Cost of Goods Sold (COGS)</a:t>
          </a:r>
        </a:p>
        <a:p>
          <a:r>
            <a:rPr lang="en-CA" sz="1100">
              <a:solidFill>
                <a:schemeClr val="dk1"/>
              </a:solidFill>
              <a:effectLst/>
              <a:latin typeface="+mn-lt"/>
              <a:ea typeface="+mn-ea"/>
              <a:cs typeface="+mn-cs"/>
            </a:rPr>
            <a:t>This is the cost of inputs that go directly into producing your product. For crops this includes expenses for seed, fertilizer and crop protection material. For livestock it is feed, feeder animals, veterinary fees, medicines, and breeding expenses. This category also includes costs of crop insurance and marketing fees.</a:t>
          </a:r>
        </a:p>
        <a:p>
          <a:endParaRPr lang="en-CA" sz="1100" b="1">
            <a:solidFill>
              <a:schemeClr val="dk1"/>
            </a:solidFill>
            <a:effectLst/>
            <a:latin typeface="+mn-lt"/>
            <a:ea typeface="+mn-ea"/>
            <a:cs typeface="+mn-cs"/>
          </a:endParaRPr>
        </a:p>
        <a:p>
          <a:r>
            <a:rPr lang="en-CA" sz="1100" b="1" u="sng">
              <a:solidFill>
                <a:schemeClr val="dk1"/>
              </a:solidFill>
              <a:effectLst/>
              <a:latin typeface="+mn-lt"/>
              <a:ea typeface="+mn-ea"/>
              <a:cs typeface="+mn-cs"/>
            </a:rPr>
            <a:t>Direct Operating Expenses (DOE)</a:t>
          </a:r>
        </a:p>
        <a:p>
          <a:r>
            <a:rPr lang="en-CA" sz="1100">
              <a:solidFill>
                <a:schemeClr val="dk1"/>
              </a:solidFill>
              <a:effectLst/>
              <a:latin typeface="+mn-lt"/>
              <a:ea typeface="+mn-ea"/>
              <a:cs typeface="+mn-cs"/>
            </a:rPr>
            <a:t>These are costs of farm operations such as electricity, tools, repairs, operating labour, transportation costs, and custom work.  The most common items are listed in the spread sheet, including changes in inventories and prepaids. We have adopted the practice of including any management salaries in the operating labour category instead of operating overheads because of the variety of ways owner-operators pay themselves. </a:t>
          </a:r>
        </a:p>
        <a:p>
          <a:r>
            <a:rPr lang="en-CA" sz="1100">
              <a:solidFill>
                <a:schemeClr val="dk1"/>
              </a:solidFill>
              <a:effectLst/>
              <a:latin typeface="+mn-lt"/>
              <a:ea typeface="+mn-ea"/>
              <a:cs typeface="+mn-cs"/>
            </a:rPr>
            <a:t>Farmers sometimes expense machinery and equipment in this category instead of in Cost of Capital below. Please include only the annual cost of operating machinery and equipment in this category. Annual depreciation, leasing and/or rental expenses are capital costs.  Entering them into this category will make your ratios inaccurate.</a:t>
          </a:r>
        </a:p>
        <a:p>
          <a:endParaRPr lang="en-CA" sz="1100" b="1">
            <a:solidFill>
              <a:schemeClr val="dk1"/>
            </a:solidFill>
            <a:effectLst/>
            <a:latin typeface="+mn-lt"/>
            <a:ea typeface="+mn-ea"/>
            <a:cs typeface="+mn-cs"/>
          </a:endParaRPr>
        </a:p>
        <a:p>
          <a:r>
            <a:rPr lang="en-CA" sz="1100" b="1" u="sng">
              <a:solidFill>
                <a:schemeClr val="dk1"/>
              </a:solidFill>
              <a:effectLst/>
              <a:latin typeface="+mn-lt"/>
              <a:ea typeface="+mn-ea"/>
              <a:cs typeface="+mn-cs"/>
            </a:rPr>
            <a:t>Cost of Capital (COC)</a:t>
          </a:r>
        </a:p>
        <a:p>
          <a:r>
            <a:rPr lang="en-CA" sz="1100">
              <a:solidFill>
                <a:schemeClr val="dk1"/>
              </a:solidFill>
              <a:effectLst/>
              <a:latin typeface="+mn-lt"/>
              <a:ea typeface="+mn-ea"/>
              <a:cs typeface="+mn-cs"/>
            </a:rPr>
            <a:t>The costs that come from owning/renting/leasing land, equipment, facilities etc. This includes depreciation/amortization, land rent, machinery or building lease or rental fees, and land clearing/tiling.</a:t>
          </a:r>
        </a:p>
        <a:p>
          <a:endParaRPr lang="en-CA" sz="1100">
            <a:solidFill>
              <a:schemeClr val="dk1"/>
            </a:solidFill>
            <a:effectLst/>
            <a:latin typeface="+mn-lt"/>
            <a:ea typeface="+mn-ea"/>
            <a:cs typeface="+mn-cs"/>
          </a:endParaRPr>
        </a:p>
        <a:p>
          <a:r>
            <a:rPr lang="en-CA" sz="1100" b="1" u="sng">
              <a:solidFill>
                <a:schemeClr val="dk1"/>
              </a:solidFill>
              <a:effectLst/>
              <a:latin typeface="+mn-lt"/>
              <a:ea typeface="+mn-ea"/>
              <a:cs typeface="+mn-cs"/>
            </a:rPr>
            <a:t>Interest Expense</a:t>
          </a:r>
        </a:p>
        <a:p>
          <a:r>
            <a:rPr lang="en-CA" sz="1100">
              <a:solidFill>
                <a:schemeClr val="dk1"/>
              </a:solidFill>
              <a:effectLst/>
              <a:latin typeface="+mn-lt"/>
              <a:ea typeface="+mn-ea"/>
              <a:cs typeface="+mn-cs"/>
            </a:rPr>
            <a:t>The cost of financing your operation. Includes interest on long-term debt, interest on operating loans or lines, and, if it can be separated out, interest included in lease payments. It is helpful to list each of the three separately because this information may be important in developing a financing strategy for your business.</a:t>
          </a:r>
        </a:p>
        <a:p>
          <a:endParaRPr lang="en-CA" sz="1100" b="1">
            <a:solidFill>
              <a:schemeClr val="dk1"/>
            </a:solidFill>
            <a:effectLst/>
            <a:latin typeface="+mn-lt"/>
            <a:ea typeface="+mn-ea"/>
            <a:cs typeface="+mn-cs"/>
          </a:endParaRPr>
        </a:p>
        <a:p>
          <a:r>
            <a:rPr lang="en-CA" sz="1100" b="1" u="sng">
              <a:solidFill>
                <a:schemeClr val="dk1"/>
              </a:solidFill>
              <a:effectLst/>
              <a:latin typeface="+mn-lt"/>
              <a:ea typeface="+mn-ea"/>
              <a:cs typeface="+mn-cs"/>
            </a:rPr>
            <a:t>Other Income/Expenses </a:t>
          </a:r>
        </a:p>
        <a:p>
          <a:r>
            <a:rPr lang="en-CA" sz="1100">
              <a:solidFill>
                <a:schemeClr val="dk1"/>
              </a:solidFill>
              <a:effectLst/>
              <a:latin typeface="+mn-lt"/>
              <a:ea typeface="+mn-ea"/>
              <a:cs typeface="+mn-cs"/>
            </a:rPr>
            <a:t>Revenue earned or expenses incurred that is not directly from the business – i.e. NOT from farming operations. Examples include interest income, rental house, solar panels, equity markets, gains or losses from sales of capital items, expenses for home renovations, etc.  </a:t>
          </a:r>
        </a:p>
        <a:p>
          <a:endParaRPr lang="en-CA" sz="1100" b="1">
            <a:solidFill>
              <a:schemeClr val="dk1"/>
            </a:solidFill>
            <a:effectLst/>
            <a:latin typeface="+mn-lt"/>
            <a:ea typeface="+mn-ea"/>
            <a:cs typeface="+mn-cs"/>
          </a:endParaRPr>
        </a:p>
        <a:p>
          <a:r>
            <a:rPr lang="en-CA" sz="1100" b="1" u="sng">
              <a:solidFill>
                <a:schemeClr val="dk1"/>
              </a:solidFill>
              <a:effectLst/>
              <a:latin typeface="+mn-lt"/>
              <a:ea typeface="+mn-ea"/>
              <a:cs typeface="+mn-cs"/>
            </a:rPr>
            <a:t>Principal Payments</a:t>
          </a:r>
        </a:p>
        <a:p>
          <a:r>
            <a:rPr lang="en-CA" sz="1100">
              <a:solidFill>
                <a:schemeClr val="dk1"/>
              </a:solidFill>
              <a:effectLst/>
              <a:latin typeface="+mn-lt"/>
              <a:ea typeface="+mn-ea"/>
              <a:cs typeface="+mn-cs"/>
            </a:rPr>
            <a:t>Principal payments are not a part of the income statement. However, they are included on the income statement spreadsheet as this information is needed to calculate your debt-service ratio, found under the “Ratios” tab.</a:t>
          </a:r>
        </a:p>
        <a:p>
          <a:endParaRPr lang="en-CA" sz="1100">
            <a:solidFill>
              <a:schemeClr val="dk1"/>
            </a:solidFill>
            <a:effectLst/>
            <a:latin typeface="+mn-lt"/>
            <a:ea typeface="+mn-ea"/>
            <a:cs typeface="+mn-cs"/>
          </a:endParaRPr>
        </a:p>
        <a:p>
          <a:r>
            <a:rPr lang="en-CA" sz="1400" b="1" u="none">
              <a:solidFill>
                <a:schemeClr val="dk1"/>
              </a:solidFill>
              <a:effectLst/>
              <a:latin typeface="+mn-lt"/>
              <a:ea typeface="+mn-ea"/>
              <a:cs typeface="+mn-cs"/>
            </a:rPr>
            <a:t>Balance Sheet</a:t>
          </a:r>
        </a:p>
        <a:p>
          <a:r>
            <a:rPr lang="en-CA" sz="1100">
              <a:solidFill>
                <a:schemeClr val="dk1"/>
              </a:solidFill>
              <a:effectLst/>
              <a:latin typeface="+mn-lt"/>
              <a:ea typeface="+mn-ea"/>
              <a:cs typeface="+mn-cs"/>
            </a:rPr>
            <a:t>The Balance Sheet lists your company's assets, liabilities and equity at a particular point in time. While the Income Statement shows a summary of the year’s performance, the Balance Sheet shows exactly where the farm’s finances are when the document is produced. Here are some helpful points that explain the different sections of the balance sheet:</a:t>
          </a:r>
        </a:p>
        <a:p>
          <a:pPr lvl="0"/>
          <a:r>
            <a:rPr lang="en-CA" sz="1100">
              <a:solidFill>
                <a:schemeClr val="dk1"/>
              </a:solidFill>
              <a:effectLst/>
              <a:latin typeface="+mn-lt"/>
              <a:ea typeface="+mn-ea"/>
              <a:cs typeface="+mn-cs"/>
            </a:rPr>
            <a:t>Current assets are assets that will be used within the current year, current liabilities are the obligations that are due within a year.       </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Demand loans must legally be included in short term liabilities on your official statements despite them being long term in nature. For our purposes here, include only the current portion of demand loans as current liabilities to properly calculate your ratios. The remainder should go in long term liabilities. </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Similarly, include the current portion of your long-term debts as current liabilities, and the remainder as long term.</a:t>
          </a:r>
        </a:p>
        <a:p>
          <a:pPr lvl="0"/>
          <a:r>
            <a:rPr lang="en-CA" sz="1100">
              <a:solidFill>
                <a:schemeClr val="dk1"/>
              </a:solidFill>
              <a:effectLst/>
              <a:latin typeface="+mn-lt"/>
              <a:ea typeface="+mn-ea"/>
              <a:cs typeface="+mn-cs"/>
            </a:rPr>
            <a:t>Long term assets are those which have useful life beyond one year, including land, buildings and equipment or machinery. </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Long term liabilities are loans that will be paid out over more than a year. This includes mortgages, equipment loans and leases. </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Other assets are those which are not farm related. Some examples might be investments or shares in a co-op.</a:t>
          </a:r>
        </a:p>
        <a:p>
          <a:pPr lvl="0"/>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Equity represents the net value of ownership in your business. This section may include owners’ initial investment in the business, any additional cash injections, and retained earnings. </a:t>
          </a:r>
        </a:p>
        <a:p>
          <a:endParaRPr lang="en-CA" sz="1100" b="1">
            <a:solidFill>
              <a:schemeClr val="dk1"/>
            </a:solidFill>
            <a:effectLst/>
            <a:latin typeface="+mn-lt"/>
            <a:ea typeface="+mn-ea"/>
            <a:cs typeface="+mn-cs"/>
          </a:endParaRPr>
        </a:p>
        <a:p>
          <a:r>
            <a:rPr lang="en-CA" sz="1400" b="1">
              <a:solidFill>
                <a:schemeClr val="dk1"/>
              </a:solidFill>
              <a:effectLst/>
              <a:latin typeface="+mn-lt"/>
              <a:ea typeface="+mn-ea"/>
              <a:cs typeface="+mn-cs"/>
            </a:rPr>
            <a:t>Ratios				</a:t>
          </a:r>
        </a:p>
        <a:p>
          <a:r>
            <a:rPr lang="en-CA" sz="1100">
              <a:solidFill>
                <a:schemeClr val="dk1"/>
              </a:solidFill>
              <a:effectLst/>
              <a:latin typeface="+mn-lt"/>
              <a:ea typeface="+mn-ea"/>
              <a:cs typeface="+mn-cs"/>
            </a:rPr>
            <a:t>All values in this sheet are calculated and require no input. A summary of the income statement and balance sheet can be found on the left. Further to the right there are five groups of financial ratios that measure the performance of your farm.</a:t>
          </a:r>
        </a:p>
        <a:p>
          <a:pPr lvl="0"/>
          <a:r>
            <a:rPr lang="en-CA" sz="1100" b="1">
              <a:solidFill>
                <a:schemeClr val="dk1"/>
              </a:solidFill>
              <a:effectLst/>
              <a:latin typeface="+mn-lt"/>
              <a:ea typeface="+mn-ea"/>
              <a:cs typeface="+mn-cs"/>
            </a:rPr>
            <a:t>Margin Ratios:</a:t>
          </a:r>
          <a:r>
            <a:rPr lang="en-CA" sz="1100">
              <a:solidFill>
                <a:schemeClr val="dk1"/>
              </a:solidFill>
              <a:effectLst/>
              <a:latin typeface="+mn-lt"/>
              <a:ea typeface="+mn-ea"/>
              <a:cs typeface="+mn-cs"/>
            </a:rPr>
            <a:t> Measure your farm’s operational earnings. Benchmark values for grain and oilseed farms are found in the top-right corner of each measure.	</a:t>
          </a:r>
        </a:p>
        <a:p>
          <a:pPr lvl="0"/>
          <a:r>
            <a:rPr lang="en-CA" sz="1100" b="1">
              <a:solidFill>
                <a:schemeClr val="dk1"/>
              </a:solidFill>
              <a:effectLst/>
              <a:latin typeface="+mn-lt"/>
              <a:ea typeface="+mn-ea"/>
              <a:cs typeface="+mn-cs"/>
            </a:rPr>
            <a:t>Cost Ratios:</a:t>
          </a:r>
          <a:r>
            <a:rPr lang="en-CA" sz="1100">
              <a:solidFill>
                <a:schemeClr val="dk1"/>
              </a:solidFill>
              <a:effectLst/>
              <a:latin typeface="+mn-lt"/>
              <a:ea typeface="+mn-ea"/>
              <a:cs typeface="+mn-cs"/>
            </a:rPr>
            <a:t> Measure how much you spend relative to your sales. Benchmark values for grain and oilseed farms are found in the top-right corner of each measure.</a:t>
          </a:r>
        </a:p>
        <a:p>
          <a:pPr lvl="0"/>
          <a:r>
            <a:rPr lang="en-CA" sz="1100" b="1">
              <a:solidFill>
                <a:schemeClr val="dk1"/>
              </a:solidFill>
              <a:effectLst/>
              <a:latin typeface="+mn-lt"/>
              <a:ea typeface="+mn-ea"/>
              <a:cs typeface="+mn-cs"/>
            </a:rPr>
            <a:t>Liquidity Ratios:</a:t>
          </a:r>
          <a:r>
            <a:rPr lang="en-CA" sz="1100">
              <a:solidFill>
                <a:schemeClr val="dk1"/>
              </a:solidFill>
              <a:effectLst/>
              <a:latin typeface="+mn-lt"/>
              <a:ea typeface="+mn-ea"/>
              <a:cs typeface="+mn-cs"/>
            </a:rPr>
            <a:t> Measure your ability to pay off your current debts, i.e. your short-term financial risk. </a:t>
          </a:r>
        </a:p>
        <a:p>
          <a:pPr lvl="0"/>
          <a:r>
            <a:rPr lang="en-CA" sz="1100" b="1">
              <a:solidFill>
                <a:schemeClr val="dk1"/>
              </a:solidFill>
              <a:effectLst/>
              <a:latin typeface="+mn-lt"/>
              <a:ea typeface="+mn-ea"/>
              <a:cs typeface="+mn-cs"/>
            </a:rPr>
            <a:t>Solvency Rations:</a:t>
          </a:r>
          <a:r>
            <a:rPr lang="en-CA" sz="1100">
              <a:solidFill>
                <a:schemeClr val="dk1"/>
              </a:solidFill>
              <a:effectLst/>
              <a:latin typeface="+mn-lt"/>
              <a:ea typeface="+mn-ea"/>
              <a:cs typeface="+mn-cs"/>
            </a:rPr>
            <a:t> Measure your ability to pay off your long-term debt. Measures your general financial risk. </a:t>
          </a:r>
        </a:p>
        <a:p>
          <a:pPr lvl="0"/>
          <a:r>
            <a:rPr lang="en-CA" sz="1100" b="1">
              <a:solidFill>
                <a:schemeClr val="dk1"/>
              </a:solidFill>
              <a:effectLst/>
              <a:latin typeface="+mn-lt"/>
              <a:ea typeface="+mn-ea"/>
              <a:cs typeface="+mn-cs"/>
            </a:rPr>
            <a:t>Profitability Ratios:</a:t>
          </a:r>
          <a:r>
            <a:rPr lang="en-CA" sz="1100">
              <a:solidFill>
                <a:schemeClr val="dk1"/>
              </a:solidFill>
              <a:effectLst/>
              <a:latin typeface="+mn-lt"/>
              <a:ea typeface="+mn-ea"/>
              <a:cs typeface="+mn-cs"/>
            </a:rPr>
            <a:t> Measure your return on assets and equity. </a:t>
          </a:r>
        </a:p>
        <a:p>
          <a:pPr lvl="0"/>
          <a:r>
            <a:rPr lang="en-CA" sz="1100" b="1">
              <a:solidFill>
                <a:schemeClr val="dk1"/>
              </a:solidFill>
              <a:effectLst/>
              <a:latin typeface="+mn-lt"/>
              <a:ea typeface="+mn-ea"/>
              <a:cs typeface="+mn-cs"/>
            </a:rPr>
            <a:t>Debt Service Coverage Ratio: </a:t>
          </a:r>
          <a:r>
            <a:rPr lang="en-CA" sz="1100">
              <a:solidFill>
                <a:schemeClr val="dk1"/>
              </a:solidFill>
              <a:effectLst/>
              <a:latin typeface="+mn-lt"/>
              <a:ea typeface="+mn-ea"/>
              <a:cs typeface="+mn-cs"/>
            </a:rPr>
            <a:t>This ratio is important as it is what banks use to assess loans. The concept is straight forward: it is the ratio of how much money the business has to service your annual debt obligations (after paying operating expenses)</a:t>
          </a:r>
        </a:p>
        <a:p>
          <a:r>
            <a:rPr lang="en-CA" sz="1100">
              <a:solidFill>
                <a:schemeClr val="dk1"/>
              </a:solidFill>
              <a:effectLst/>
              <a:latin typeface="+mn-lt"/>
              <a:ea typeface="+mn-ea"/>
              <a:cs typeface="+mn-cs"/>
            </a:rPr>
            <a:t> </a:t>
          </a:r>
        </a:p>
        <a:p>
          <a:r>
            <a:rPr lang="en-CA" sz="1000" i="1">
              <a:solidFill>
                <a:schemeClr val="dk1"/>
              </a:solidFill>
              <a:effectLst/>
              <a:latin typeface="+mn-lt"/>
              <a:ea typeface="+mn-ea"/>
              <a:cs typeface="+mn-cs"/>
            </a:rPr>
            <a:t>NOTE: CONFIDENTIAL AND PROPRIETARY CTEAM MATERIALS! All trademarks, copyright and other intellectual property rights contained are fully retained; no usage, copying, modification or distribution is to be made except in accordance with the Terms of Access (available at </a:t>
          </a:r>
          <a:r>
            <a:rPr lang="en-CA" sz="1000" i="1" u="sng">
              <a:solidFill>
                <a:schemeClr val="dk1"/>
              </a:solidFill>
              <a:effectLst/>
              <a:latin typeface="+mn-lt"/>
              <a:ea typeface="+mn-ea"/>
              <a:cs typeface="+mn-cs"/>
              <a:hlinkClick xmlns:r="http://schemas.openxmlformats.org/officeDocument/2006/relationships" r:id=""/>
            </a:rPr>
            <a:t>www.agrifoodtraining.com</a:t>
          </a:r>
          <a:r>
            <a:rPr lang="en-CA" sz="1000" i="1">
              <a:solidFill>
                <a:schemeClr val="dk1"/>
              </a:solidFill>
              <a:effectLst/>
              <a:latin typeface="+mn-lt"/>
              <a:ea typeface="+mn-ea"/>
              <a:cs typeface="+mn-cs"/>
            </a:rPr>
            <a:t>), or with the prior written consent of Agri-Food Management Excellence Inc.   You may only view these materials, and may not use, copy, modify, or transfer the materials, in whole or in part, except as expressly permitted. In the event of breach, any express or implied license or right to use or possess the materials for any purpose is automatically terminated and such materials are to be returned forthwith.  In no event will Agri-Food Management Excellence Inc. be liable to you for any claims, costs, losses or damages, including without limitation, lost profits or lost data arising out of the use or inability to use the software or any data or any advice supplied therein.</a:t>
          </a:r>
        </a:p>
        <a:p>
          <a:r>
            <a:rPr lang="en-CA" sz="1000" i="1">
              <a:solidFill>
                <a:schemeClr val="dk1"/>
              </a:solidFill>
              <a:effectLst/>
              <a:latin typeface="+mn-lt"/>
              <a:ea typeface="+mn-ea"/>
              <a:cs typeface="+mn-cs"/>
            </a:rPr>
            <a:t>© Agri-Food Management Excellence Inc.</a:t>
          </a: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showGridLines="0" tabSelected="1" zoomScaleNormal="100" workbookViewId="0">
      <selection activeCell="U91" sqref="U91"/>
    </sheetView>
  </sheetViews>
  <sheetFormatPr defaultColWidth="8.85546875" defaultRowHeight="15" x14ac:dyDescent="0.25"/>
  <cols>
    <col min="18" max="18" width="14.42578125" customWidth="1"/>
  </cols>
  <sheetData>
    <row r="1" spans="1:20" ht="51" x14ac:dyDescent="0.75">
      <c r="A1" s="172" t="s">
        <v>163</v>
      </c>
      <c r="B1" s="173"/>
      <c r="C1" s="173"/>
      <c r="D1" s="173"/>
      <c r="E1" s="173"/>
      <c r="F1" s="173"/>
      <c r="G1" s="173"/>
      <c r="H1" s="173"/>
      <c r="I1" s="173"/>
      <c r="J1" s="173"/>
      <c r="K1" s="173"/>
      <c r="L1" s="174"/>
      <c r="M1" s="171"/>
      <c r="N1" s="171"/>
      <c r="O1" s="171"/>
      <c r="P1" s="171"/>
      <c r="Q1" s="171"/>
      <c r="R1" s="171"/>
      <c r="S1" s="171"/>
      <c r="T1" s="171"/>
    </row>
    <row r="2" spans="1:20" x14ac:dyDescent="0.25">
      <c r="A2" s="131"/>
    </row>
    <row r="3" spans="1:20" x14ac:dyDescent="0.25">
      <c r="A3" s="130"/>
    </row>
    <row r="4" spans="1:20" x14ac:dyDescent="0.25">
      <c r="A4" s="130"/>
    </row>
    <row r="5" spans="1:20" x14ac:dyDescent="0.25">
      <c r="A5" s="130"/>
    </row>
    <row r="6" spans="1:20" x14ac:dyDescent="0.25">
      <c r="A6" s="130"/>
    </row>
    <row r="7" spans="1:20" ht="15" customHeight="1" x14ac:dyDescent="0.25"/>
    <row r="8" spans="1:20" ht="15" customHeight="1" x14ac:dyDescent="0.25">
      <c r="A8" s="131"/>
    </row>
    <row r="9" spans="1:20" ht="15" customHeight="1" x14ac:dyDescent="0.25">
      <c r="A9" s="130"/>
    </row>
    <row r="10" spans="1:20" ht="15" customHeight="1" x14ac:dyDescent="0.25">
      <c r="A10" s="130"/>
    </row>
    <row r="11" spans="1:20" ht="15" customHeight="1" x14ac:dyDescent="0.25">
      <c r="A11" s="175"/>
      <c r="B11" s="175"/>
      <c r="C11" s="175"/>
      <c r="D11" s="175"/>
      <c r="E11" s="175"/>
      <c r="F11" s="175"/>
      <c r="G11" s="175"/>
      <c r="H11" s="175"/>
      <c r="I11" s="175"/>
      <c r="J11" s="175"/>
      <c r="K11" s="175"/>
      <c r="L11" s="175"/>
      <c r="M11" s="175"/>
      <c r="N11" s="175"/>
      <c r="O11" s="175"/>
      <c r="P11" s="175"/>
      <c r="Q11" s="175"/>
      <c r="R11" s="175"/>
    </row>
    <row r="12" spans="1:20" ht="15" customHeight="1" x14ac:dyDescent="0.25"/>
    <row r="13" spans="1:20" ht="15" customHeight="1" x14ac:dyDescent="0.25"/>
    <row r="14" spans="1:20" ht="15" customHeight="1" x14ac:dyDescent="0.25"/>
    <row r="15" spans="1:20" ht="15" customHeight="1" x14ac:dyDescent="0.25">
      <c r="A15" s="1"/>
    </row>
    <row r="16" spans="1:20" ht="15" customHeight="1" x14ac:dyDescent="0.25">
      <c r="A16" s="1"/>
    </row>
    <row r="17" spans="1:18" x14ac:dyDescent="0.25">
      <c r="A17" s="1"/>
    </row>
    <row r="19" spans="1:18" x14ac:dyDescent="0.25">
      <c r="A19" s="1"/>
    </row>
    <row r="20" spans="1:18" x14ac:dyDescent="0.25">
      <c r="A20" s="1"/>
    </row>
    <row r="21" spans="1:18" x14ac:dyDescent="0.25">
      <c r="A21" s="1"/>
    </row>
    <row r="22" spans="1:18" x14ac:dyDescent="0.25">
      <c r="A22" s="131"/>
    </row>
    <row r="23" spans="1:18" x14ac:dyDescent="0.25">
      <c r="A23" s="130"/>
    </row>
    <row r="24" spans="1:18" x14ac:dyDescent="0.25">
      <c r="A24" s="130"/>
    </row>
    <row r="25" spans="1:18" x14ac:dyDescent="0.25">
      <c r="A25" s="176"/>
      <c r="B25" s="176"/>
      <c r="C25" s="176"/>
      <c r="D25" s="176"/>
      <c r="E25" s="176"/>
      <c r="F25" s="176"/>
      <c r="G25" s="176"/>
      <c r="H25" s="176"/>
      <c r="I25" s="176"/>
      <c r="J25" s="176"/>
      <c r="K25" s="176"/>
      <c r="L25" s="176"/>
      <c r="M25" s="176"/>
      <c r="N25" s="176"/>
      <c r="O25" s="176"/>
      <c r="P25" s="176"/>
      <c r="Q25" s="176"/>
      <c r="R25" s="176"/>
    </row>
    <row r="26" spans="1:18" x14ac:dyDescent="0.25">
      <c r="A26" s="176"/>
      <c r="B26" s="176"/>
      <c r="C26" s="176"/>
      <c r="D26" s="176"/>
      <c r="E26" s="176"/>
      <c r="F26" s="176"/>
      <c r="G26" s="176"/>
      <c r="H26" s="176"/>
      <c r="I26" s="176"/>
      <c r="J26" s="176"/>
      <c r="K26" s="176"/>
      <c r="L26" s="176"/>
      <c r="M26" s="176"/>
      <c r="N26" s="176"/>
      <c r="O26" s="176"/>
      <c r="P26" s="176"/>
      <c r="Q26" s="176"/>
      <c r="R26" s="176"/>
    </row>
    <row r="27" spans="1:18" x14ac:dyDescent="0.25">
      <c r="A27" s="130"/>
    </row>
    <row r="28" spans="1:18" x14ac:dyDescent="0.25">
      <c r="A28" s="130"/>
    </row>
    <row r="29" spans="1:18" x14ac:dyDescent="0.25">
      <c r="A29" s="130"/>
    </row>
    <row r="30" spans="1:18" x14ac:dyDescent="0.25">
      <c r="A30" s="130"/>
    </row>
    <row r="32" spans="1:18" x14ac:dyDescent="0.25">
      <c r="A32" s="131"/>
    </row>
    <row r="33" spans="1:1" x14ac:dyDescent="0.25">
      <c r="A33" s="130"/>
    </row>
    <row r="34" spans="1:1" x14ac:dyDescent="0.25">
      <c r="A34" s="130"/>
    </row>
    <row r="35" spans="1:1" x14ac:dyDescent="0.25">
      <c r="A35" s="130"/>
    </row>
    <row r="36" spans="1:1" x14ac:dyDescent="0.25">
      <c r="A36" s="130"/>
    </row>
    <row r="37" spans="1:1" x14ac:dyDescent="0.25">
      <c r="A37" s="130"/>
    </row>
    <row r="38" spans="1:1" x14ac:dyDescent="0.25">
      <c r="A38" s="130"/>
    </row>
    <row r="39" spans="1:1" x14ac:dyDescent="0.25">
      <c r="A39" s="130"/>
    </row>
  </sheetData>
  <mergeCells count="2">
    <mergeCell ref="A11:R11"/>
    <mergeCell ref="A25:R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2"/>
  <sheetViews>
    <sheetView topLeftCell="A82" zoomScale="110" zoomScaleNormal="110" workbookViewId="0">
      <selection activeCell="A82" sqref="A82"/>
    </sheetView>
  </sheetViews>
  <sheetFormatPr defaultColWidth="8.85546875" defaultRowHeight="15" x14ac:dyDescent="0.25"/>
  <cols>
    <col min="1" max="1" width="9.42578125" style="121" bestFit="1" customWidth="1"/>
    <col min="2" max="2" width="54.5703125" bestFit="1" customWidth="1"/>
    <col min="3" max="8" width="15" customWidth="1"/>
    <col min="9" max="10" width="15" bestFit="1" customWidth="1"/>
    <col min="13" max="13" width="10.140625" bestFit="1" customWidth="1"/>
  </cols>
  <sheetData>
    <row r="1" spans="1:11" ht="28.5" x14ac:dyDescent="0.45">
      <c r="A1" s="117"/>
      <c r="B1" s="177" t="s">
        <v>0</v>
      </c>
      <c r="C1" s="177"/>
      <c r="D1" s="177"/>
      <c r="E1" s="177"/>
      <c r="F1" s="177"/>
      <c r="G1" s="177"/>
      <c r="H1" s="177"/>
      <c r="I1" s="177"/>
      <c r="J1" s="112"/>
    </row>
    <row r="2" spans="1:11" s="60" customFormat="1" ht="14.45" customHeight="1" x14ac:dyDescent="0.25">
      <c r="A2" s="118"/>
      <c r="B2" s="111" t="s">
        <v>84</v>
      </c>
      <c r="C2" s="111" t="s">
        <v>127</v>
      </c>
      <c r="D2" s="111">
        <v>2019</v>
      </c>
      <c r="E2" s="111">
        <f>D2-1</f>
        <v>2018</v>
      </c>
      <c r="F2" s="111">
        <f t="shared" ref="F2:J2" si="0">E2-1</f>
        <v>2017</v>
      </c>
      <c r="G2" s="111">
        <f t="shared" si="0"/>
        <v>2016</v>
      </c>
      <c r="H2" s="111">
        <f t="shared" si="0"/>
        <v>2015</v>
      </c>
      <c r="I2" s="111">
        <f t="shared" si="0"/>
        <v>2014</v>
      </c>
      <c r="J2" s="111">
        <f t="shared" si="0"/>
        <v>2013</v>
      </c>
    </row>
    <row r="3" spans="1:11" s="60" customFormat="1" ht="14.45" customHeight="1" x14ac:dyDescent="0.25">
      <c r="A3" s="116" t="s">
        <v>146</v>
      </c>
      <c r="B3" s="60" t="s">
        <v>144</v>
      </c>
    </row>
    <row r="4" spans="1:11" s="60" customFormat="1" ht="14.45" customHeight="1" x14ac:dyDescent="0.25">
      <c r="A4" s="119"/>
      <c r="B4" s="60" t="s">
        <v>129</v>
      </c>
      <c r="C4" s="77"/>
    </row>
    <row r="5" spans="1:11" s="60" customFormat="1" ht="14.45" customHeight="1" x14ac:dyDescent="0.25">
      <c r="A5" s="119"/>
      <c r="B5" s="60" t="s">
        <v>113</v>
      </c>
      <c r="C5" s="77"/>
    </row>
    <row r="6" spans="1:11" s="60" customFormat="1" ht="14.45" customHeight="1" x14ac:dyDescent="0.25">
      <c r="A6" s="119"/>
      <c r="B6" s="60" t="s">
        <v>111</v>
      </c>
      <c r="C6" s="77"/>
    </row>
    <row r="7" spans="1:11" s="60" customFormat="1" ht="14.45" customHeight="1" x14ac:dyDescent="0.25">
      <c r="A7" s="119"/>
      <c r="B7" s="60" t="s">
        <v>114</v>
      </c>
      <c r="C7" s="77"/>
    </row>
    <row r="8" spans="1:11" s="60" customFormat="1" ht="14.45" customHeight="1" x14ac:dyDescent="0.25">
      <c r="A8" s="119"/>
      <c r="B8" s="60" t="s">
        <v>145</v>
      </c>
      <c r="C8" s="77"/>
      <c r="K8" s="77"/>
    </row>
    <row r="9" spans="1:11" s="60" customFormat="1" ht="14.45" customHeight="1" x14ac:dyDescent="0.25">
      <c r="A9" s="119"/>
      <c r="B9" s="60" t="s">
        <v>191</v>
      </c>
      <c r="C9" s="77"/>
      <c r="K9" s="77"/>
    </row>
    <row r="10" spans="1:11" s="60" customFormat="1" ht="14.45" customHeight="1" x14ac:dyDescent="0.25">
      <c r="A10" s="119"/>
      <c r="B10" s="60" t="s">
        <v>112</v>
      </c>
      <c r="C10" s="77"/>
      <c r="K10" s="77"/>
    </row>
    <row r="11" spans="1:11" s="60" customFormat="1" ht="14.45" customHeight="1" x14ac:dyDescent="0.25">
      <c r="A11" s="119"/>
      <c r="B11" s="60" t="s">
        <v>188</v>
      </c>
      <c r="C11" s="77"/>
      <c r="K11" s="77"/>
    </row>
    <row r="12" spans="1:11" s="60" customFormat="1" ht="14.45" customHeight="1" x14ac:dyDescent="0.25">
      <c r="A12" s="119"/>
      <c r="B12" s="60" t="s">
        <v>189</v>
      </c>
      <c r="C12" s="77"/>
      <c r="K12" s="77"/>
    </row>
    <row r="13" spans="1:11" s="60" customFormat="1" ht="14.45" customHeight="1" x14ac:dyDescent="0.25">
      <c r="A13" s="119"/>
      <c r="B13" s="60" t="s">
        <v>190</v>
      </c>
      <c r="C13" s="77"/>
      <c r="K13" s="77"/>
    </row>
    <row r="14" spans="1:11" s="60" customFormat="1" ht="14.45" customHeight="1" x14ac:dyDescent="0.25">
      <c r="A14" s="119"/>
      <c r="C14" s="77"/>
      <c r="D14" s="77"/>
      <c r="E14" s="77"/>
      <c r="F14" s="77"/>
      <c r="G14" s="77"/>
      <c r="H14" s="77"/>
      <c r="I14" s="77"/>
      <c r="J14" s="77"/>
      <c r="K14" s="77"/>
    </row>
    <row r="15" spans="1:11" s="60" customFormat="1" ht="14.45" customHeight="1" x14ac:dyDescent="0.25">
      <c r="A15" s="116" t="s">
        <v>147</v>
      </c>
      <c r="B15" s="60" t="s">
        <v>193</v>
      </c>
      <c r="C15" s="77"/>
      <c r="K15" s="77"/>
    </row>
    <row r="16" spans="1:11" s="60" customFormat="1" ht="14.45" customHeight="1" x14ac:dyDescent="0.25">
      <c r="A16" s="119"/>
      <c r="B16" s="60" t="s">
        <v>194</v>
      </c>
      <c r="C16" s="77"/>
      <c r="K16" s="77"/>
    </row>
    <row r="17" spans="1:11" s="60" customFormat="1" ht="14.45" customHeight="1" x14ac:dyDescent="0.25">
      <c r="A17" s="119"/>
      <c r="B17" s="60" t="s">
        <v>130</v>
      </c>
      <c r="C17" s="77"/>
      <c r="K17" s="77"/>
    </row>
    <row r="18" spans="1:11" s="60" customFormat="1" ht="14.45" customHeight="1" x14ac:dyDescent="0.25">
      <c r="A18" s="119"/>
      <c r="B18" s="60" t="s">
        <v>131</v>
      </c>
      <c r="C18" s="77"/>
      <c r="K18" s="77"/>
    </row>
    <row r="19" spans="1:11" s="60" customFormat="1" ht="14.45" customHeight="1" x14ac:dyDescent="0.25">
      <c r="A19" s="119"/>
      <c r="B19" s="60" t="s">
        <v>192</v>
      </c>
      <c r="C19" s="77"/>
      <c r="K19" s="77"/>
    </row>
    <row r="20" spans="1:11" s="60" customFormat="1" ht="14.45" customHeight="1" x14ac:dyDescent="0.25">
      <c r="A20" s="119"/>
      <c r="C20" s="77"/>
      <c r="D20" s="77"/>
      <c r="E20" s="77"/>
      <c r="F20" s="77"/>
      <c r="G20" s="77"/>
      <c r="H20" s="77"/>
      <c r="I20" s="77"/>
      <c r="J20" s="77"/>
      <c r="K20" s="77"/>
    </row>
    <row r="21" spans="1:11" s="60" customFormat="1" ht="14.45" customHeight="1" x14ac:dyDescent="0.25">
      <c r="A21" s="116" t="s">
        <v>77</v>
      </c>
      <c r="B21" s="60" t="s">
        <v>202</v>
      </c>
      <c r="C21" s="77"/>
      <c r="K21" s="77"/>
    </row>
    <row r="22" spans="1:11" s="60" customFormat="1" ht="14.45" customHeight="1" x14ac:dyDescent="0.25">
      <c r="A22" s="119"/>
      <c r="B22" s="60" t="s">
        <v>76</v>
      </c>
      <c r="C22" s="77"/>
      <c r="K22" s="77"/>
    </row>
    <row r="23" spans="1:11" s="60" customFormat="1" ht="14.45" customHeight="1" x14ac:dyDescent="0.25">
      <c r="A23" s="119"/>
      <c r="B23" s="60" t="s">
        <v>101</v>
      </c>
      <c r="C23" s="77"/>
      <c r="K23" s="77"/>
    </row>
    <row r="24" spans="1:11" s="60" customFormat="1" ht="14.45" customHeight="1" x14ac:dyDescent="0.25">
      <c r="A24" s="119"/>
      <c r="B24" s="60" t="s">
        <v>77</v>
      </c>
      <c r="C24" s="77"/>
      <c r="K24" s="77"/>
    </row>
    <row r="25" spans="1:11" s="60" customFormat="1" ht="14.45" customHeight="1" x14ac:dyDescent="0.25">
      <c r="A25" s="119"/>
      <c r="C25" s="77"/>
      <c r="D25" s="77"/>
      <c r="E25" s="77"/>
      <c r="F25" s="77"/>
      <c r="G25" s="77"/>
      <c r="H25" s="77"/>
      <c r="I25" s="77"/>
      <c r="J25" s="77"/>
      <c r="K25" s="77"/>
    </row>
    <row r="26" spans="1:11" s="60" customFormat="1" ht="14.45" customHeight="1" x14ac:dyDescent="0.25">
      <c r="A26" s="119"/>
      <c r="C26" s="77"/>
      <c r="D26" s="77"/>
      <c r="E26" s="77"/>
      <c r="F26" s="77"/>
      <c r="G26" s="77"/>
      <c r="H26" s="77"/>
      <c r="I26" s="77"/>
      <c r="J26" s="77"/>
    </row>
    <row r="27" spans="1:11" ht="26.1" customHeight="1" x14ac:dyDescent="0.25">
      <c r="A27" s="120" t="s">
        <v>10</v>
      </c>
      <c r="B27" s="3" t="s">
        <v>1</v>
      </c>
      <c r="C27" s="78">
        <f t="shared" ref="C27:J27" si="1">SUM(C3:C26)</f>
        <v>0</v>
      </c>
      <c r="D27" s="78">
        <f t="shared" si="1"/>
        <v>0</v>
      </c>
      <c r="E27" s="78">
        <f t="shared" si="1"/>
        <v>0</v>
      </c>
      <c r="F27" s="78">
        <f t="shared" si="1"/>
        <v>0</v>
      </c>
      <c r="G27" s="78">
        <f t="shared" si="1"/>
        <v>0</v>
      </c>
      <c r="H27" s="78">
        <f t="shared" si="1"/>
        <v>0</v>
      </c>
      <c r="I27" s="78">
        <f t="shared" si="1"/>
        <v>0</v>
      </c>
      <c r="J27" s="78">
        <f t="shared" si="1"/>
        <v>0</v>
      </c>
    </row>
    <row r="28" spans="1:11" ht="14.45" customHeight="1" x14ac:dyDescent="0.25">
      <c r="C28" s="79"/>
      <c r="D28" s="79"/>
      <c r="E28" s="79"/>
      <c r="F28" s="79"/>
      <c r="G28" s="79"/>
      <c r="H28" s="79"/>
      <c r="I28" s="79"/>
      <c r="J28" s="79"/>
    </row>
    <row r="29" spans="1:11" ht="14.45" customHeight="1" x14ac:dyDescent="0.25">
      <c r="B29" s="1" t="s">
        <v>85</v>
      </c>
      <c r="C29" s="80"/>
      <c r="D29" s="80"/>
      <c r="E29" s="80"/>
      <c r="F29" s="80"/>
      <c r="G29" s="80"/>
      <c r="H29" s="80"/>
      <c r="I29" s="79"/>
      <c r="J29" s="79"/>
    </row>
    <row r="30" spans="1:11" s="60" customFormat="1" ht="14.45" customHeight="1" x14ac:dyDescent="0.25">
      <c r="A30" s="116" t="s">
        <v>146</v>
      </c>
      <c r="B30" s="60" t="s">
        <v>62</v>
      </c>
      <c r="C30" s="77"/>
    </row>
    <row r="31" spans="1:11" s="60" customFormat="1" ht="14.45" customHeight="1" x14ac:dyDescent="0.25">
      <c r="A31" s="119"/>
      <c r="B31" s="60" t="s">
        <v>167</v>
      </c>
      <c r="C31" s="77"/>
    </row>
    <row r="32" spans="1:11" s="60" customFormat="1" ht="14.45" customHeight="1" x14ac:dyDescent="0.25">
      <c r="A32" s="119"/>
      <c r="B32" s="60" t="s">
        <v>166</v>
      </c>
      <c r="C32" s="77"/>
    </row>
    <row r="33" spans="1:10" s="60" customFormat="1" ht="14.45" customHeight="1" x14ac:dyDescent="0.25">
      <c r="A33" s="119"/>
      <c r="C33" s="77"/>
      <c r="D33" s="77"/>
      <c r="E33" s="77"/>
      <c r="F33" s="77"/>
      <c r="G33" s="77"/>
      <c r="H33" s="77"/>
      <c r="I33" s="77"/>
      <c r="J33" s="77"/>
    </row>
    <row r="34" spans="1:10" s="60" customFormat="1" ht="14.45" customHeight="1" x14ac:dyDescent="0.25">
      <c r="A34" s="116" t="s">
        <v>147</v>
      </c>
      <c r="B34" s="60" t="s">
        <v>195</v>
      </c>
      <c r="C34" s="77"/>
    </row>
    <row r="35" spans="1:10" s="60" customFormat="1" ht="14.45" customHeight="1" x14ac:dyDescent="0.25">
      <c r="A35" s="119"/>
      <c r="B35" s="60" t="s">
        <v>196</v>
      </c>
      <c r="C35" s="77"/>
    </row>
    <row r="36" spans="1:10" s="60" customFormat="1" ht="14.45" customHeight="1" x14ac:dyDescent="0.25">
      <c r="A36" s="119"/>
      <c r="B36" s="60" t="s">
        <v>75</v>
      </c>
      <c r="C36" s="77"/>
    </row>
    <row r="37" spans="1:10" s="60" customFormat="1" ht="14.45" customHeight="1" x14ac:dyDescent="0.25">
      <c r="A37" s="119"/>
      <c r="B37" s="60" t="s">
        <v>148</v>
      </c>
      <c r="C37" s="77"/>
    </row>
    <row r="38" spans="1:10" s="60" customFormat="1" ht="14.45" customHeight="1" x14ac:dyDescent="0.25">
      <c r="A38" s="119"/>
      <c r="C38" s="77"/>
      <c r="D38" s="77"/>
      <c r="E38" s="77"/>
      <c r="F38" s="77"/>
      <c r="G38" s="77"/>
      <c r="H38" s="77"/>
      <c r="I38" s="77"/>
      <c r="J38" s="77"/>
    </row>
    <row r="39" spans="1:10" s="60" customFormat="1" ht="14.45" customHeight="1" x14ac:dyDescent="0.25">
      <c r="A39" s="116" t="s">
        <v>77</v>
      </c>
      <c r="B39" s="60" t="s">
        <v>78</v>
      </c>
      <c r="C39" s="77"/>
    </row>
    <row r="40" spans="1:10" s="60" customFormat="1" ht="14.45" customHeight="1" x14ac:dyDescent="0.25">
      <c r="A40" s="119"/>
      <c r="B40" s="60" t="s">
        <v>149</v>
      </c>
      <c r="C40" s="77"/>
    </row>
    <row r="41" spans="1:10" s="60" customFormat="1" ht="14.45" customHeight="1" x14ac:dyDescent="0.25">
      <c r="A41" s="119"/>
      <c r="B41" s="60" t="s">
        <v>77</v>
      </c>
      <c r="C41" s="77"/>
    </row>
    <row r="42" spans="1:10" s="60" customFormat="1" ht="14.45" customHeight="1" x14ac:dyDescent="0.25">
      <c r="A42" s="119"/>
      <c r="C42" s="77"/>
      <c r="D42" s="77"/>
      <c r="E42" s="77"/>
      <c r="F42" s="77"/>
      <c r="G42" s="77"/>
      <c r="H42" s="77"/>
      <c r="I42" s="77"/>
      <c r="J42" s="77"/>
    </row>
    <row r="43" spans="1:10" s="60" customFormat="1" ht="14.45" customHeight="1" x14ac:dyDescent="0.25">
      <c r="A43" s="119"/>
      <c r="C43" s="77"/>
      <c r="D43" s="77"/>
      <c r="E43" s="77"/>
      <c r="F43" s="77"/>
      <c r="G43" s="77"/>
      <c r="H43" s="77"/>
      <c r="I43" s="77"/>
      <c r="J43" s="77"/>
    </row>
    <row r="44" spans="1:10" ht="26.25" x14ac:dyDescent="0.25">
      <c r="A44" s="122" t="s">
        <v>11</v>
      </c>
      <c r="B44" s="2" t="s">
        <v>61</v>
      </c>
      <c r="C44" s="81">
        <f t="shared" ref="C44:J44" si="2">SUM(C30:C43)</f>
        <v>0</v>
      </c>
      <c r="D44" s="81">
        <f t="shared" si="2"/>
        <v>0</v>
      </c>
      <c r="E44" s="81">
        <f t="shared" si="2"/>
        <v>0</v>
      </c>
      <c r="F44" s="81">
        <f t="shared" si="2"/>
        <v>0</v>
      </c>
      <c r="G44" s="81">
        <f t="shared" si="2"/>
        <v>0</v>
      </c>
      <c r="H44" s="81">
        <f t="shared" si="2"/>
        <v>0</v>
      </c>
      <c r="I44" s="81">
        <f t="shared" si="2"/>
        <v>0</v>
      </c>
      <c r="J44" s="81">
        <f t="shared" si="2"/>
        <v>0</v>
      </c>
    </row>
    <row r="45" spans="1:10" x14ac:dyDescent="0.25">
      <c r="C45" s="79"/>
      <c r="D45" s="79"/>
      <c r="E45" s="79"/>
      <c r="F45" s="79"/>
      <c r="G45" s="79"/>
      <c r="H45" s="79"/>
      <c r="I45" s="79"/>
      <c r="J45" s="79"/>
    </row>
    <row r="46" spans="1:10" ht="26.25" x14ac:dyDescent="0.25">
      <c r="A46" s="122" t="s">
        <v>12</v>
      </c>
      <c r="B46" s="2" t="s">
        <v>2</v>
      </c>
      <c r="C46" s="81">
        <f t="shared" ref="C46:J46" si="3">C27-C44</f>
        <v>0</v>
      </c>
      <c r="D46" s="81">
        <f t="shared" si="3"/>
        <v>0</v>
      </c>
      <c r="E46" s="81">
        <f t="shared" si="3"/>
        <v>0</v>
      </c>
      <c r="F46" s="81">
        <f t="shared" si="3"/>
        <v>0</v>
      </c>
      <c r="G46" s="81">
        <f t="shared" si="3"/>
        <v>0</v>
      </c>
      <c r="H46" s="81">
        <f t="shared" si="3"/>
        <v>0</v>
      </c>
      <c r="I46" s="81">
        <f t="shared" si="3"/>
        <v>0</v>
      </c>
      <c r="J46" s="81">
        <f t="shared" si="3"/>
        <v>0</v>
      </c>
    </row>
    <row r="47" spans="1:10" x14ac:dyDescent="0.25">
      <c r="C47" s="79"/>
      <c r="D47" s="79"/>
      <c r="E47" s="79"/>
      <c r="F47" s="79"/>
      <c r="G47" s="79"/>
      <c r="H47" s="79"/>
      <c r="I47" s="79"/>
      <c r="J47" s="79"/>
    </row>
    <row r="48" spans="1:10" x14ac:dyDescent="0.25">
      <c r="B48" s="1" t="s">
        <v>104</v>
      </c>
      <c r="C48" s="80"/>
      <c r="D48" s="80"/>
      <c r="E48" s="80"/>
      <c r="F48" s="80"/>
      <c r="G48" s="80"/>
      <c r="H48" s="80"/>
      <c r="I48" s="79"/>
      <c r="J48" s="79"/>
    </row>
    <row r="49" spans="1:10" s="60" customFormat="1" x14ac:dyDescent="0.25">
      <c r="A49" s="119"/>
      <c r="B49" s="60" t="s">
        <v>63</v>
      </c>
      <c r="C49" s="77"/>
    </row>
    <row r="50" spans="1:10" s="60" customFormat="1" x14ac:dyDescent="0.25">
      <c r="A50" s="119"/>
      <c r="B50" s="60" t="s">
        <v>177</v>
      </c>
      <c r="C50" s="77"/>
    </row>
    <row r="51" spans="1:10" s="60" customFormat="1" x14ac:dyDescent="0.25">
      <c r="A51" s="119"/>
      <c r="B51" s="60" t="s">
        <v>64</v>
      </c>
      <c r="C51" s="77"/>
      <c r="D51" s="77"/>
      <c r="E51" s="77"/>
      <c r="F51" s="77"/>
      <c r="G51" s="77"/>
      <c r="H51" s="77"/>
      <c r="I51" s="77"/>
      <c r="J51" s="77"/>
    </row>
    <row r="52" spans="1:10" s="60" customFormat="1" x14ac:dyDescent="0.25">
      <c r="A52" s="119"/>
      <c r="B52" s="60" t="s">
        <v>197</v>
      </c>
      <c r="C52" s="77"/>
    </row>
    <row r="53" spans="1:10" s="60" customFormat="1" x14ac:dyDescent="0.25">
      <c r="A53" s="119"/>
      <c r="B53" s="60" t="s">
        <v>133</v>
      </c>
      <c r="C53" s="77"/>
      <c r="D53" s="77"/>
      <c r="E53" s="77"/>
      <c r="F53" s="77"/>
      <c r="G53" s="77"/>
      <c r="H53" s="77"/>
      <c r="I53" s="77"/>
      <c r="J53" s="77"/>
    </row>
    <row r="54" spans="1:10" s="60" customFormat="1" x14ac:dyDescent="0.25">
      <c r="A54" s="119"/>
      <c r="B54" s="60" t="s">
        <v>134</v>
      </c>
      <c r="C54" s="77"/>
      <c r="D54" s="77"/>
      <c r="E54" s="77"/>
      <c r="F54" s="77"/>
      <c r="G54" s="77"/>
      <c r="H54" s="77"/>
      <c r="I54" s="77"/>
      <c r="J54" s="77"/>
    </row>
    <row r="55" spans="1:10" s="60" customFormat="1" x14ac:dyDescent="0.25">
      <c r="A55" s="119"/>
      <c r="B55" s="60" t="s">
        <v>132</v>
      </c>
      <c r="C55" s="77"/>
    </row>
    <row r="56" spans="1:10" s="60" customFormat="1" x14ac:dyDescent="0.25">
      <c r="A56" s="119"/>
      <c r="B56" s="60" t="s">
        <v>135</v>
      </c>
      <c r="C56" s="77"/>
      <c r="D56" s="77"/>
      <c r="E56" s="77"/>
      <c r="F56" s="77"/>
      <c r="G56" s="77"/>
      <c r="H56" s="77"/>
      <c r="I56" s="77"/>
      <c r="J56" s="77"/>
    </row>
    <row r="57" spans="1:10" s="60" customFormat="1" x14ac:dyDescent="0.25">
      <c r="A57" s="119"/>
      <c r="B57" s="60" t="s">
        <v>150</v>
      </c>
      <c r="C57" s="77"/>
      <c r="D57" s="77"/>
      <c r="E57" s="77"/>
      <c r="F57" s="77"/>
      <c r="G57" s="77"/>
      <c r="H57" s="77"/>
      <c r="I57" s="77"/>
      <c r="J57" s="77"/>
    </row>
    <row r="58" spans="1:10" s="60" customFormat="1" x14ac:dyDescent="0.25">
      <c r="A58" s="119"/>
      <c r="B58" s="60" t="s">
        <v>80</v>
      </c>
      <c r="C58" s="77"/>
      <c r="D58" s="77"/>
      <c r="E58" s="77"/>
      <c r="F58" s="77"/>
      <c r="G58" s="77"/>
      <c r="H58" s="77"/>
      <c r="I58" s="77"/>
      <c r="J58" s="77"/>
    </row>
    <row r="59" spans="1:10" s="60" customFormat="1" x14ac:dyDescent="0.25">
      <c r="A59" s="119"/>
      <c r="B59" s="60" t="s">
        <v>219</v>
      </c>
      <c r="C59" s="77"/>
      <c r="D59" s="77"/>
      <c r="E59" s="77"/>
      <c r="F59" s="77"/>
      <c r="G59" s="77"/>
      <c r="H59" s="77"/>
      <c r="I59" s="77"/>
      <c r="J59" s="77"/>
    </row>
    <row r="60" spans="1:10" s="60" customFormat="1" x14ac:dyDescent="0.25">
      <c r="A60" s="119"/>
      <c r="B60" s="60" t="s">
        <v>81</v>
      </c>
      <c r="C60" s="77"/>
      <c r="D60" s="77"/>
      <c r="E60" s="77"/>
      <c r="F60" s="77"/>
      <c r="G60" s="77"/>
      <c r="H60" s="77"/>
      <c r="I60" s="77"/>
      <c r="J60" s="77"/>
    </row>
    <row r="61" spans="1:10" s="60" customFormat="1" x14ac:dyDescent="0.25">
      <c r="A61" s="119"/>
      <c r="B61" s="60" t="s">
        <v>79</v>
      </c>
      <c r="C61" s="77"/>
      <c r="D61" s="77"/>
      <c r="E61" s="77"/>
      <c r="F61" s="77"/>
      <c r="G61" s="77"/>
      <c r="H61" s="77"/>
      <c r="I61" s="77"/>
      <c r="J61" s="77"/>
    </row>
    <row r="62" spans="1:10" s="60" customFormat="1" x14ac:dyDescent="0.25">
      <c r="A62" s="119"/>
      <c r="B62" s="60" t="s">
        <v>176</v>
      </c>
      <c r="C62" s="77"/>
      <c r="D62" s="77"/>
      <c r="E62" s="77"/>
      <c r="F62" s="77"/>
      <c r="G62" s="77"/>
      <c r="H62" s="77"/>
      <c r="I62" s="77"/>
      <c r="J62" s="77"/>
    </row>
    <row r="63" spans="1:10" s="60" customFormat="1" x14ac:dyDescent="0.25">
      <c r="A63" s="119"/>
      <c r="B63" s="60" t="s">
        <v>151</v>
      </c>
      <c r="C63" s="77"/>
    </row>
    <row r="64" spans="1:10" s="60" customFormat="1" x14ac:dyDescent="0.25">
      <c r="A64" s="119"/>
      <c r="B64" s="60" t="s">
        <v>77</v>
      </c>
      <c r="C64" s="77"/>
    </row>
    <row r="65" spans="1:13" s="60" customFormat="1" x14ac:dyDescent="0.25">
      <c r="A65" s="119"/>
      <c r="C65" s="77"/>
      <c r="D65" s="77"/>
      <c r="E65" s="77"/>
      <c r="F65" s="77"/>
      <c r="G65" s="77"/>
      <c r="H65" s="77"/>
      <c r="I65" s="77"/>
      <c r="J65" s="77"/>
    </row>
    <row r="66" spans="1:13" s="60" customFormat="1" x14ac:dyDescent="0.25">
      <c r="A66" s="119"/>
      <c r="C66" s="77"/>
      <c r="D66" s="77"/>
      <c r="E66" s="77"/>
      <c r="F66" s="77"/>
      <c r="G66" s="77"/>
      <c r="H66" s="77"/>
      <c r="I66" s="77"/>
      <c r="J66" s="77"/>
    </row>
    <row r="67" spans="1:13" ht="26.25" x14ac:dyDescent="0.25">
      <c r="A67" s="122" t="s">
        <v>11</v>
      </c>
      <c r="B67" s="3" t="s">
        <v>105</v>
      </c>
      <c r="C67" s="78">
        <f t="shared" ref="C67:J67" si="4">SUM(C49:C66)</f>
        <v>0</v>
      </c>
      <c r="D67" s="78">
        <f t="shared" si="4"/>
        <v>0</v>
      </c>
      <c r="E67" s="78">
        <f t="shared" si="4"/>
        <v>0</v>
      </c>
      <c r="F67" s="78">
        <f t="shared" si="4"/>
        <v>0</v>
      </c>
      <c r="G67" s="78">
        <f t="shared" si="4"/>
        <v>0</v>
      </c>
      <c r="H67" s="78">
        <f t="shared" si="4"/>
        <v>0</v>
      </c>
      <c r="I67" s="78">
        <f t="shared" si="4"/>
        <v>0</v>
      </c>
      <c r="J67" s="78">
        <f t="shared" si="4"/>
        <v>0</v>
      </c>
    </row>
    <row r="68" spans="1:13" x14ac:dyDescent="0.25">
      <c r="B68" s="1"/>
      <c r="C68" s="80"/>
      <c r="D68" s="80"/>
      <c r="E68" s="80"/>
      <c r="F68" s="80"/>
      <c r="G68" s="80"/>
      <c r="H68" s="80"/>
      <c r="I68" s="80"/>
      <c r="J68" s="79"/>
    </row>
    <row r="69" spans="1:13" ht="26.25" x14ac:dyDescent="0.25">
      <c r="A69" s="122" t="s">
        <v>12</v>
      </c>
      <c r="B69" s="2" t="s">
        <v>3</v>
      </c>
      <c r="C69" s="81">
        <f t="shared" ref="C69:J69" si="5">C46-C67</f>
        <v>0</v>
      </c>
      <c r="D69" s="81">
        <f t="shared" si="5"/>
        <v>0</v>
      </c>
      <c r="E69" s="81">
        <f t="shared" si="5"/>
        <v>0</v>
      </c>
      <c r="F69" s="81">
        <f t="shared" si="5"/>
        <v>0</v>
      </c>
      <c r="G69" s="81">
        <f t="shared" si="5"/>
        <v>0</v>
      </c>
      <c r="H69" s="81">
        <f t="shared" si="5"/>
        <v>0</v>
      </c>
      <c r="I69" s="81">
        <f t="shared" si="5"/>
        <v>0</v>
      </c>
      <c r="J69" s="81">
        <f t="shared" si="5"/>
        <v>0</v>
      </c>
    </row>
    <row r="70" spans="1:13" x14ac:dyDescent="0.25">
      <c r="C70" s="79"/>
      <c r="D70" s="79"/>
      <c r="E70" s="79"/>
      <c r="F70" s="79"/>
      <c r="G70" s="79"/>
      <c r="H70" s="79"/>
      <c r="I70" s="80"/>
      <c r="J70" s="79"/>
    </row>
    <row r="71" spans="1:13" x14ac:dyDescent="0.25">
      <c r="B71" s="1" t="s">
        <v>86</v>
      </c>
      <c r="C71" s="80"/>
      <c r="D71" s="80"/>
      <c r="E71" s="80"/>
      <c r="F71" s="80"/>
      <c r="G71" s="80"/>
      <c r="H71" s="80"/>
      <c r="I71" s="80"/>
      <c r="J71" s="79"/>
      <c r="M71" s="60"/>
    </row>
    <row r="72" spans="1:13" s="60" customFormat="1" x14ac:dyDescent="0.25">
      <c r="A72" s="119"/>
      <c r="B72" s="60" t="s">
        <v>152</v>
      </c>
      <c r="C72" s="77"/>
      <c r="D72" s="77"/>
      <c r="E72" s="77"/>
      <c r="F72" s="77"/>
      <c r="G72" s="77"/>
      <c r="H72" s="77"/>
      <c r="I72" s="77"/>
      <c r="J72" s="77"/>
    </row>
    <row r="73" spans="1:13" s="60" customFormat="1" x14ac:dyDescent="0.25">
      <c r="A73" s="119"/>
      <c r="B73" s="60" t="s">
        <v>136</v>
      </c>
      <c r="C73" s="77"/>
      <c r="D73" s="77"/>
      <c r="E73" s="77"/>
      <c r="F73" s="77"/>
      <c r="G73" s="77"/>
      <c r="H73" s="77"/>
      <c r="I73" s="77"/>
      <c r="J73" s="77"/>
    </row>
    <row r="74" spans="1:13" s="60" customFormat="1" x14ac:dyDescent="0.25">
      <c r="A74" s="119"/>
      <c r="B74" s="60" t="s">
        <v>153</v>
      </c>
      <c r="C74" s="77"/>
      <c r="D74" s="77"/>
      <c r="E74" s="77"/>
      <c r="F74" s="77"/>
      <c r="G74" s="77"/>
      <c r="H74" s="77"/>
      <c r="I74" s="77"/>
      <c r="J74" s="77"/>
    </row>
    <row r="75" spans="1:13" s="60" customFormat="1" x14ac:dyDescent="0.25">
      <c r="A75" s="119"/>
      <c r="B75" s="60" t="s">
        <v>65</v>
      </c>
      <c r="C75" s="77"/>
    </row>
    <row r="76" spans="1:13" s="60" customFormat="1" x14ac:dyDescent="0.25">
      <c r="A76" s="119"/>
      <c r="B76" s="60" t="s">
        <v>154</v>
      </c>
      <c r="C76" s="77"/>
      <c r="D76" s="77"/>
      <c r="E76" s="77"/>
      <c r="F76" s="77"/>
      <c r="G76" s="77"/>
      <c r="H76" s="77"/>
      <c r="I76" s="77"/>
      <c r="J76" s="77"/>
    </row>
    <row r="77" spans="1:13" s="60" customFormat="1" x14ac:dyDescent="0.25">
      <c r="A77" s="119"/>
      <c r="B77" s="60" t="s">
        <v>155</v>
      </c>
      <c r="C77" s="77"/>
      <c r="D77" s="77"/>
      <c r="E77" s="77"/>
      <c r="F77" s="77"/>
      <c r="G77" s="77"/>
      <c r="H77" s="77"/>
      <c r="I77" s="77"/>
      <c r="J77" s="77"/>
    </row>
    <row r="78" spans="1:13" s="60" customFormat="1" x14ac:dyDescent="0.25">
      <c r="A78" s="119"/>
      <c r="B78" s="60" t="s">
        <v>66</v>
      </c>
      <c r="C78" s="77"/>
      <c r="D78" s="77"/>
      <c r="E78" s="77"/>
      <c r="F78" s="77"/>
      <c r="G78" s="77"/>
      <c r="H78" s="77"/>
      <c r="I78" s="77"/>
      <c r="J78" s="77"/>
    </row>
    <row r="79" spans="1:13" s="60" customFormat="1" x14ac:dyDescent="0.25">
      <c r="A79" s="119"/>
      <c r="B79" s="60" t="s">
        <v>82</v>
      </c>
      <c r="C79" s="77"/>
      <c r="D79" s="77"/>
      <c r="E79" s="77"/>
      <c r="F79" s="77"/>
      <c r="G79" s="77"/>
      <c r="H79" s="77"/>
      <c r="I79" s="77"/>
      <c r="J79" s="77"/>
      <c r="M79" s="62"/>
    </row>
    <row r="80" spans="1:13" s="60" customFormat="1" x14ac:dyDescent="0.25">
      <c r="A80" s="119"/>
      <c r="B80" s="60" t="s">
        <v>156</v>
      </c>
      <c r="C80" s="77"/>
      <c r="D80" s="77"/>
      <c r="E80" s="77"/>
      <c r="F80" s="77"/>
      <c r="G80" s="77"/>
      <c r="H80" s="77"/>
      <c r="I80" s="77"/>
      <c r="J80" s="77"/>
      <c r="M80" s="62"/>
    </row>
    <row r="81" spans="1:13" s="60" customFormat="1" x14ac:dyDescent="0.25">
      <c r="A81" s="119"/>
      <c r="B81" s="60" t="s">
        <v>137</v>
      </c>
      <c r="C81" s="77"/>
      <c r="D81" s="77"/>
      <c r="E81" s="77"/>
      <c r="F81" s="77"/>
      <c r="G81" s="77"/>
      <c r="H81" s="77"/>
      <c r="I81" s="77"/>
      <c r="J81" s="77"/>
      <c r="M81" s="62"/>
    </row>
    <row r="82" spans="1:13" s="60" customFormat="1" x14ac:dyDescent="0.25">
      <c r="A82" s="119"/>
      <c r="B82" s="60" t="s">
        <v>77</v>
      </c>
      <c r="C82" s="77"/>
      <c r="M82" s="62"/>
    </row>
    <row r="83" spans="1:13" s="60" customFormat="1" x14ac:dyDescent="0.25">
      <c r="A83" s="119"/>
      <c r="C83" s="77"/>
      <c r="D83" s="77"/>
      <c r="E83" s="77"/>
      <c r="F83" s="77"/>
      <c r="G83" s="77"/>
      <c r="H83" s="77"/>
      <c r="I83" s="77"/>
      <c r="J83" s="77"/>
      <c r="M83" s="62"/>
    </row>
    <row r="84" spans="1:13" s="60" customFormat="1" x14ac:dyDescent="0.25">
      <c r="A84" s="119"/>
      <c r="C84" s="77"/>
      <c r="D84" s="77"/>
      <c r="E84" s="77"/>
      <c r="F84" s="77"/>
      <c r="G84" s="77"/>
      <c r="H84" s="77"/>
      <c r="I84" s="77"/>
      <c r="J84" s="77"/>
      <c r="M84" s="62"/>
    </row>
    <row r="85" spans="1:13" ht="26.25" x14ac:dyDescent="0.25">
      <c r="A85" s="122" t="s">
        <v>11</v>
      </c>
      <c r="B85" s="3" t="s">
        <v>60</v>
      </c>
      <c r="C85" s="78">
        <f t="shared" ref="C85:J85" si="6">SUM(C72:C84)</f>
        <v>0</v>
      </c>
      <c r="D85" s="78">
        <f t="shared" si="6"/>
        <v>0</v>
      </c>
      <c r="E85" s="78">
        <f t="shared" si="6"/>
        <v>0</v>
      </c>
      <c r="F85" s="78">
        <f t="shared" si="6"/>
        <v>0</v>
      </c>
      <c r="G85" s="78">
        <f t="shared" si="6"/>
        <v>0</v>
      </c>
      <c r="H85" s="78">
        <f t="shared" si="6"/>
        <v>0</v>
      </c>
      <c r="I85" s="78">
        <f t="shared" si="6"/>
        <v>0</v>
      </c>
      <c r="J85" s="78">
        <f t="shared" si="6"/>
        <v>0</v>
      </c>
    </row>
    <row r="86" spans="1:13" x14ac:dyDescent="0.25">
      <c r="C86" s="79"/>
      <c r="D86" s="79"/>
      <c r="E86" s="79"/>
      <c r="F86" s="79"/>
      <c r="G86" s="79"/>
      <c r="H86" s="79"/>
      <c r="I86" s="79"/>
      <c r="J86" s="79"/>
    </row>
    <row r="87" spans="1:13" ht="26.25" x14ac:dyDescent="0.25">
      <c r="A87" s="122" t="s">
        <v>12</v>
      </c>
      <c r="B87" s="2" t="s">
        <v>4</v>
      </c>
      <c r="C87" s="81">
        <f t="shared" ref="C87:J87" si="7">C69-C85</f>
        <v>0</v>
      </c>
      <c r="D87" s="81">
        <f t="shared" si="7"/>
        <v>0</v>
      </c>
      <c r="E87" s="81">
        <f t="shared" si="7"/>
        <v>0</v>
      </c>
      <c r="F87" s="81">
        <f t="shared" si="7"/>
        <v>0</v>
      </c>
      <c r="G87" s="81">
        <f t="shared" si="7"/>
        <v>0</v>
      </c>
      <c r="H87" s="81">
        <f t="shared" si="7"/>
        <v>0</v>
      </c>
      <c r="I87" s="81">
        <f t="shared" si="7"/>
        <v>0</v>
      </c>
      <c r="J87" s="81">
        <f t="shared" si="7"/>
        <v>0</v>
      </c>
    </row>
    <row r="88" spans="1:13" x14ac:dyDescent="0.25">
      <c r="B88" s="1"/>
      <c r="C88" s="80"/>
      <c r="D88" s="80"/>
      <c r="E88" s="80"/>
      <c r="F88" s="80"/>
      <c r="G88" s="80"/>
      <c r="H88" s="80"/>
      <c r="I88" s="80"/>
      <c r="J88" s="79"/>
    </row>
    <row r="89" spans="1:13" x14ac:dyDescent="0.25">
      <c r="B89" s="1" t="s">
        <v>87</v>
      </c>
      <c r="C89" s="80"/>
      <c r="D89" s="80"/>
      <c r="E89" s="80"/>
      <c r="F89" s="80"/>
      <c r="G89" s="80"/>
      <c r="H89" s="80"/>
      <c r="I89" s="80"/>
      <c r="J89" s="79"/>
    </row>
    <row r="90" spans="1:13" s="60" customFormat="1" x14ac:dyDescent="0.25">
      <c r="A90" s="119"/>
      <c r="B90" s="60" t="s">
        <v>59</v>
      </c>
      <c r="C90" s="77"/>
      <c r="D90" s="77"/>
      <c r="E90" s="77"/>
      <c r="F90" s="77"/>
      <c r="G90" s="77"/>
      <c r="H90" s="77"/>
      <c r="I90" s="77"/>
      <c r="J90" s="77"/>
    </row>
    <row r="91" spans="1:13" s="60" customFormat="1" x14ac:dyDescent="0.25">
      <c r="A91" s="119"/>
      <c r="B91" s="60" t="s">
        <v>67</v>
      </c>
      <c r="C91" s="77"/>
      <c r="D91" s="77"/>
      <c r="E91" s="77"/>
      <c r="F91" s="77"/>
      <c r="G91" s="77"/>
      <c r="H91" s="77"/>
      <c r="I91" s="77"/>
      <c r="J91" s="77"/>
    </row>
    <row r="92" spans="1:13" s="60" customFormat="1" x14ac:dyDescent="0.25">
      <c r="A92" s="119"/>
      <c r="B92" s="60" t="s">
        <v>68</v>
      </c>
      <c r="C92" s="77"/>
      <c r="D92" s="77"/>
      <c r="E92" s="77"/>
      <c r="F92" s="77"/>
      <c r="G92" s="77"/>
      <c r="H92" s="77"/>
      <c r="I92" s="77"/>
      <c r="J92" s="77"/>
    </row>
    <row r="93" spans="1:13" s="60" customFormat="1" x14ac:dyDescent="0.25">
      <c r="A93" s="119"/>
      <c r="B93" s="60" t="s">
        <v>69</v>
      </c>
      <c r="C93" s="77"/>
      <c r="D93" s="77"/>
      <c r="E93" s="77"/>
      <c r="F93" s="77"/>
      <c r="G93" s="77"/>
      <c r="H93" s="77"/>
      <c r="I93" s="77"/>
      <c r="J93" s="77"/>
    </row>
    <row r="94" spans="1:13" s="60" customFormat="1" x14ac:dyDescent="0.25">
      <c r="A94" s="119"/>
      <c r="B94" s="60" t="s">
        <v>138</v>
      </c>
      <c r="C94" s="77"/>
      <c r="D94" s="77"/>
      <c r="E94" s="77"/>
      <c r="F94" s="77"/>
      <c r="G94" s="77"/>
      <c r="H94" s="77"/>
      <c r="I94" s="77"/>
      <c r="J94" s="77"/>
      <c r="M94" s="62"/>
    </row>
    <row r="95" spans="1:13" s="60" customFormat="1" x14ac:dyDescent="0.25">
      <c r="A95" s="119"/>
      <c r="B95" s="60" t="s">
        <v>77</v>
      </c>
      <c r="C95" s="77"/>
      <c r="M95" s="62"/>
    </row>
    <row r="96" spans="1:13" s="60" customFormat="1" x14ac:dyDescent="0.25">
      <c r="A96" s="119"/>
      <c r="C96" s="77"/>
      <c r="D96" s="77"/>
      <c r="E96" s="77"/>
      <c r="F96" s="77"/>
      <c r="G96" s="77"/>
      <c r="H96" s="77"/>
      <c r="I96" s="77"/>
      <c r="J96" s="77"/>
      <c r="M96" s="62"/>
    </row>
    <row r="97" spans="1:13" s="60" customFormat="1" x14ac:dyDescent="0.25">
      <c r="A97" s="119"/>
      <c r="C97" s="77"/>
      <c r="D97" s="77"/>
      <c r="E97" s="77"/>
      <c r="F97" s="77"/>
      <c r="G97" s="77"/>
      <c r="H97" s="77"/>
      <c r="I97" s="77"/>
      <c r="J97" s="77"/>
      <c r="M97" s="62"/>
    </row>
    <row r="98" spans="1:13" ht="26.25" x14ac:dyDescent="0.25">
      <c r="A98" s="122" t="s">
        <v>11</v>
      </c>
      <c r="B98" s="3" t="s">
        <v>83</v>
      </c>
      <c r="C98" s="78">
        <f t="shared" ref="C98:J98" si="8">SUM(C90:C97)</f>
        <v>0</v>
      </c>
      <c r="D98" s="78">
        <f t="shared" si="8"/>
        <v>0</v>
      </c>
      <c r="E98" s="78">
        <f t="shared" si="8"/>
        <v>0</v>
      </c>
      <c r="F98" s="78">
        <f t="shared" si="8"/>
        <v>0</v>
      </c>
      <c r="G98" s="78">
        <f t="shared" si="8"/>
        <v>0</v>
      </c>
      <c r="H98" s="78">
        <f t="shared" si="8"/>
        <v>0</v>
      </c>
      <c r="I98" s="78">
        <f t="shared" si="8"/>
        <v>0</v>
      </c>
      <c r="J98" s="78">
        <f t="shared" si="8"/>
        <v>0</v>
      </c>
    </row>
    <row r="99" spans="1:13" x14ac:dyDescent="0.25">
      <c r="B99" s="1"/>
      <c r="C99" s="80"/>
      <c r="D99" s="80"/>
      <c r="E99" s="80"/>
      <c r="F99" s="80"/>
      <c r="G99" s="80"/>
      <c r="H99" s="80"/>
      <c r="I99" s="80"/>
      <c r="J99" s="79"/>
    </row>
    <row r="100" spans="1:13" ht="26.25" x14ac:dyDescent="0.25">
      <c r="A100" s="122" t="s">
        <v>12</v>
      </c>
      <c r="B100" s="2" t="s">
        <v>5</v>
      </c>
      <c r="C100" s="81">
        <f t="shared" ref="C100:J100" si="9">C87-C98</f>
        <v>0</v>
      </c>
      <c r="D100" s="81">
        <f t="shared" si="9"/>
        <v>0</v>
      </c>
      <c r="E100" s="81">
        <f t="shared" si="9"/>
        <v>0</v>
      </c>
      <c r="F100" s="81">
        <f t="shared" si="9"/>
        <v>0</v>
      </c>
      <c r="G100" s="81">
        <f t="shared" si="9"/>
        <v>0</v>
      </c>
      <c r="H100" s="81">
        <f t="shared" si="9"/>
        <v>0</v>
      </c>
      <c r="I100" s="81">
        <f t="shared" si="9"/>
        <v>0</v>
      </c>
      <c r="J100" s="81">
        <f t="shared" si="9"/>
        <v>0</v>
      </c>
    </row>
    <row r="101" spans="1:13" ht="15" customHeight="1" x14ac:dyDescent="0.25">
      <c r="A101" s="123"/>
      <c r="B101" s="1"/>
      <c r="C101" s="80"/>
      <c r="D101" s="80"/>
      <c r="E101" s="80"/>
      <c r="F101" s="80"/>
      <c r="G101" s="80"/>
      <c r="H101" s="80"/>
      <c r="I101" s="80"/>
      <c r="J101" s="80"/>
    </row>
    <row r="102" spans="1:13" ht="15" customHeight="1" x14ac:dyDescent="0.25">
      <c r="A102" s="123"/>
      <c r="B102" s="1" t="s">
        <v>88</v>
      </c>
      <c r="C102" s="80"/>
      <c r="D102" s="80"/>
      <c r="E102" s="80"/>
      <c r="F102" s="80"/>
      <c r="G102" s="80"/>
      <c r="H102" s="80"/>
      <c r="I102" s="80"/>
      <c r="J102" s="80"/>
    </row>
    <row r="103" spans="1:13" s="60" customFormat="1" x14ac:dyDescent="0.25">
      <c r="A103" s="119"/>
      <c r="B103" s="60" t="s">
        <v>139</v>
      </c>
      <c r="C103" s="77"/>
      <c r="D103" s="77"/>
      <c r="E103" s="77"/>
      <c r="F103" s="77"/>
      <c r="G103" s="77"/>
      <c r="H103" s="77"/>
      <c r="I103" s="77"/>
      <c r="J103" s="77"/>
    </row>
    <row r="104" spans="1:13" s="60" customFormat="1" x14ac:dyDescent="0.25">
      <c r="A104" s="119"/>
      <c r="B104" s="60" t="s">
        <v>220</v>
      </c>
      <c r="C104" s="77"/>
      <c r="D104" s="77"/>
      <c r="E104" s="77"/>
      <c r="F104" s="77"/>
      <c r="G104" s="77"/>
      <c r="H104" s="77"/>
      <c r="I104" s="77"/>
      <c r="J104" s="77"/>
    </row>
    <row r="105" spans="1:13" s="60" customFormat="1" x14ac:dyDescent="0.25">
      <c r="A105" s="119"/>
      <c r="B105" s="60" t="s">
        <v>140</v>
      </c>
      <c r="C105" s="77"/>
      <c r="D105" s="77"/>
      <c r="E105" s="77"/>
      <c r="F105" s="77"/>
      <c r="G105" s="77"/>
      <c r="H105" s="77"/>
      <c r="I105" s="77"/>
      <c r="J105" s="77"/>
    </row>
    <row r="106" spans="1:13" s="60" customFormat="1" x14ac:dyDescent="0.25">
      <c r="A106" s="119"/>
      <c r="B106" s="60" t="s">
        <v>77</v>
      </c>
      <c r="C106" s="77"/>
    </row>
    <row r="107" spans="1:13" s="60" customFormat="1" x14ac:dyDescent="0.25">
      <c r="A107" s="119"/>
      <c r="C107" s="77"/>
      <c r="D107" s="77"/>
      <c r="E107" s="77"/>
      <c r="F107" s="77"/>
      <c r="G107" s="77"/>
      <c r="H107" s="77"/>
      <c r="I107" s="77"/>
      <c r="J107" s="77"/>
    </row>
    <row r="108" spans="1:13" s="60" customFormat="1" x14ac:dyDescent="0.25">
      <c r="A108" s="119"/>
      <c r="C108" s="77"/>
      <c r="D108" s="77"/>
      <c r="E108" s="77"/>
      <c r="F108" s="77"/>
      <c r="G108" s="77"/>
      <c r="H108" s="77"/>
      <c r="I108" s="77"/>
      <c r="J108" s="77"/>
    </row>
    <row r="109" spans="1:13" ht="26.25" x14ac:dyDescent="0.25">
      <c r="A109" s="122" t="s">
        <v>11</v>
      </c>
      <c r="B109" s="3" t="s">
        <v>9</v>
      </c>
      <c r="C109" s="78">
        <f t="shared" ref="C109:J109" si="10">SUM(C103:C108)</f>
        <v>0</v>
      </c>
      <c r="D109" s="78">
        <f t="shared" si="10"/>
        <v>0</v>
      </c>
      <c r="E109" s="78">
        <f t="shared" si="10"/>
        <v>0</v>
      </c>
      <c r="F109" s="78">
        <f t="shared" si="10"/>
        <v>0</v>
      </c>
      <c r="G109" s="78">
        <f t="shared" si="10"/>
        <v>0</v>
      </c>
      <c r="H109" s="78">
        <f t="shared" si="10"/>
        <v>0</v>
      </c>
      <c r="I109" s="78">
        <f t="shared" si="10"/>
        <v>0</v>
      </c>
      <c r="J109" s="78">
        <f t="shared" si="10"/>
        <v>0</v>
      </c>
    </row>
    <row r="110" spans="1:13" x14ac:dyDescent="0.25">
      <c r="B110" s="1"/>
      <c r="C110" s="80"/>
      <c r="D110" s="80"/>
      <c r="E110" s="80"/>
      <c r="F110" s="80"/>
      <c r="G110" s="80"/>
      <c r="H110" s="80"/>
      <c r="I110" s="80"/>
      <c r="J110" s="80"/>
    </row>
    <row r="111" spans="1:13" ht="26.25" x14ac:dyDescent="0.25">
      <c r="A111" s="126" t="s">
        <v>12</v>
      </c>
      <c r="B111" s="2" t="s">
        <v>6</v>
      </c>
      <c r="C111" s="81">
        <f t="shared" ref="C111:J111" si="11">C100-C109</f>
        <v>0</v>
      </c>
      <c r="D111" s="127">
        <f t="shared" si="11"/>
        <v>0</v>
      </c>
      <c r="E111" s="127">
        <f t="shared" si="11"/>
        <v>0</v>
      </c>
      <c r="F111" s="127">
        <f t="shared" si="11"/>
        <v>0</v>
      </c>
      <c r="G111" s="127">
        <f t="shared" si="11"/>
        <v>0</v>
      </c>
      <c r="H111" s="127">
        <f t="shared" si="11"/>
        <v>0</v>
      </c>
      <c r="I111" s="127">
        <f t="shared" si="11"/>
        <v>0</v>
      </c>
      <c r="J111" s="127">
        <f t="shared" si="11"/>
        <v>0</v>
      </c>
    </row>
    <row r="112" spans="1:13" x14ac:dyDescent="0.25">
      <c r="A112" s="6"/>
      <c r="B112" s="1"/>
      <c r="C112" s="80"/>
      <c r="D112" s="1"/>
      <c r="E112" s="80"/>
      <c r="F112" s="80"/>
      <c r="G112" s="80"/>
      <c r="H112" s="80"/>
      <c r="I112" s="80"/>
      <c r="J112" s="80"/>
    </row>
    <row r="113" spans="1:12" ht="15" customHeight="1" x14ac:dyDescent="0.25">
      <c r="A113" s="123"/>
      <c r="B113" s="1" t="s">
        <v>89</v>
      </c>
      <c r="C113" s="80"/>
      <c r="D113" s="80"/>
      <c r="E113" s="80"/>
      <c r="F113" s="80"/>
      <c r="G113" s="80"/>
      <c r="H113" s="80"/>
      <c r="I113" s="80"/>
      <c r="J113" s="80"/>
    </row>
    <row r="114" spans="1:12" s="60" customFormat="1" x14ac:dyDescent="0.25">
      <c r="A114" s="124"/>
      <c r="B114" s="60" t="s">
        <v>178</v>
      </c>
      <c r="C114" s="77"/>
      <c r="D114" s="77"/>
      <c r="E114" s="77"/>
      <c r="F114" s="77"/>
      <c r="G114" s="77"/>
      <c r="H114" s="77"/>
      <c r="I114" s="77"/>
      <c r="J114" s="77"/>
    </row>
    <row r="115" spans="1:12" s="60" customFormat="1" x14ac:dyDescent="0.25">
      <c r="A115" s="124"/>
      <c r="B115" s="60" t="s">
        <v>141</v>
      </c>
      <c r="C115" s="77"/>
      <c r="D115" s="77"/>
      <c r="E115" s="77"/>
      <c r="F115" s="77"/>
      <c r="G115" s="77"/>
      <c r="H115" s="77"/>
      <c r="I115" s="77"/>
      <c r="J115" s="77"/>
    </row>
    <row r="116" spans="1:12" s="60" customFormat="1" x14ac:dyDescent="0.25">
      <c r="A116" s="124"/>
      <c r="B116" s="60" t="s">
        <v>142</v>
      </c>
      <c r="C116" s="77"/>
      <c r="D116" s="77"/>
      <c r="E116" s="77"/>
      <c r="F116" s="77"/>
      <c r="G116" s="77"/>
      <c r="H116" s="77"/>
      <c r="I116" s="77"/>
      <c r="J116" s="77"/>
    </row>
    <row r="117" spans="1:12" s="60" customFormat="1" x14ac:dyDescent="0.25">
      <c r="A117" s="124"/>
      <c r="B117" s="60" t="s">
        <v>179</v>
      </c>
      <c r="C117" s="77"/>
      <c r="D117" s="77"/>
      <c r="E117" s="77"/>
      <c r="F117" s="77"/>
      <c r="G117" s="77"/>
      <c r="H117" s="77"/>
      <c r="I117" s="77"/>
      <c r="J117" s="77"/>
    </row>
    <row r="118" spans="1:12" s="60" customFormat="1" x14ac:dyDescent="0.25">
      <c r="A118" s="124"/>
      <c r="B118" s="60" t="s">
        <v>198</v>
      </c>
      <c r="C118" s="77"/>
      <c r="D118" s="77"/>
      <c r="E118" s="77"/>
      <c r="F118" s="77"/>
      <c r="G118" s="77"/>
      <c r="H118" s="77"/>
      <c r="I118" s="77"/>
      <c r="J118" s="77"/>
    </row>
    <row r="119" spans="1:12" s="60" customFormat="1" x14ac:dyDescent="0.25">
      <c r="A119" s="124"/>
      <c r="B119" s="60" t="s">
        <v>199</v>
      </c>
      <c r="C119" s="77"/>
      <c r="D119" s="77"/>
      <c r="E119" s="77"/>
      <c r="F119" s="77"/>
      <c r="G119" s="77"/>
      <c r="H119" s="77"/>
      <c r="I119" s="77"/>
      <c r="J119" s="77"/>
    </row>
    <row r="120" spans="1:12" s="60" customFormat="1" x14ac:dyDescent="0.25">
      <c r="A120" s="124"/>
      <c r="B120" s="60" t="s">
        <v>143</v>
      </c>
      <c r="C120" s="77"/>
      <c r="D120" s="77"/>
      <c r="E120" s="77"/>
      <c r="F120" s="77"/>
      <c r="G120" s="77"/>
      <c r="H120" s="77"/>
      <c r="I120" s="77"/>
      <c r="J120" s="77"/>
    </row>
    <row r="121" spans="1:12" s="60" customFormat="1" x14ac:dyDescent="0.25">
      <c r="A121" s="124"/>
      <c r="B121" s="60" t="s">
        <v>157</v>
      </c>
      <c r="C121" s="77"/>
      <c r="D121" s="77"/>
      <c r="E121" s="77"/>
      <c r="F121" s="77"/>
      <c r="G121" s="77"/>
      <c r="H121" s="77"/>
      <c r="I121" s="77"/>
      <c r="J121" s="77"/>
      <c r="L121" s="60" t="s">
        <v>169</v>
      </c>
    </row>
    <row r="122" spans="1:12" s="60" customFormat="1" x14ac:dyDescent="0.25">
      <c r="A122" s="124"/>
      <c r="B122" s="60" t="s">
        <v>77</v>
      </c>
      <c r="C122" s="77"/>
      <c r="D122" s="77"/>
      <c r="E122" s="77"/>
      <c r="F122" s="77"/>
      <c r="G122" s="77"/>
      <c r="H122" s="77"/>
      <c r="I122" s="77"/>
      <c r="J122" s="77"/>
      <c r="L122" s="60" t="s">
        <v>168</v>
      </c>
    </row>
    <row r="123" spans="1:12" s="60" customFormat="1" x14ac:dyDescent="0.25">
      <c r="A123" s="124"/>
      <c r="C123" s="77"/>
      <c r="D123" s="77"/>
      <c r="E123" s="77"/>
      <c r="F123" s="77"/>
      <c r="G123" s="77"/>
      <c r="H123" s="77"/>
      <c r="I123" s="77"/>
      <c r="J123" s="77"/>
    </row>
    <row r="124" spans="1:12" s="60" customFormat="1" x14ac:dyDescent="0.25">
      <c r="A124" s="124"/>
      <c r="C124" s="77"/>
      <c r="D124" s="77"/>
      <c r="E124" s="77"/>
      <c r="F124" s="77"/>
      <c r="G124" s="77"/>
      <c r="H124" s="77"/>
      <c r="I124" s="77"/>
      <c r="J124" s="77"/>
    </row>
    <row r="125" spans="1:12" ht="26.25" x14ac:dyDescent="0.25">
      <c r="A125" s="122" t="s">
        <v>13</v>
      </c>
      <c r="B125" s="3" t="s">
        <v>99</v>
      </c>
      <c r="C125" s="78">
        <f t="shared" ref="C125:J125" si="12">SUM(C114:C124)</f>
        <v>0</v>
      </c>
      <c r="D125" s="78">
        <f t="shared" si="12"/>
        <v>0</v>
      </c>
      <c r="E125" s="78">
        <f t="shared" si="12"/>
        <v>0</v>
      </c>
      <c r="F125" s="78">
        <f t="shared" si="12"/>
        <v>0</v>
      </c>
      <c r="G125" s="78">
        <f t="shared" si="12"/>
        <v>0</v>
      </c>
      <c r="H125" s="78">
        <f t="shared" si="12"/>
        <v>0</v>
      </c>
      <c r="I125" s="78">
        <f t="shared" si="12"/>
        <v>0</v>
      </c>
      <c r="J125" s="78">
        <f t="shared" si="12"/>
        <v>0</v>
      </c>
      <c r="L125" s="32"/>
    </row>
    <row r="126" spans="1:12" ht="27" thickBot="1" x14ac:dyDescent="0.3">
      <c r="A126" s="122" t="s">
        <v>12</v>
      </c>
      <c r="B126" s="4" t="s">
        <v>7</v>
      </c>
      <c r="C126" s="82">
        <f t="shared" ref="C126:J126" si="13">C111+C125</f>
        <v>0</v>
      </c>
      <c r="D126" s="82">
        <f t="shared" si="13"/>
        <v>0</v>
      </c>
      <c r="E126" s="82">
        <f t="shared" si="13"/>
        <v>0</v>
      </c>
      <c r="F126" s="82">
        <f t="shared" si="13"/>
        <v>0</v>
      </c>
      <c r="G126" s="82">
        <f t="shared" si="13"/>
        <v>0</v>
      </c>
      <c r="H126" s="82">
        <f t="shared" si="13"/>
        <v>0</v>
      </c>
      <c r="I126" s="82">
        <f t="shared" si="13"/>
        <v>0</v>
      </c>
      <c r="J126" s="82">
        <f t="shared" si="13"/>
        <v>0</v>
      </c>
    </row>
    <row r="127" spans="1:12" ht="15.75" thickTop="1" x14ac:dyDescent="0.25">
      <c r="A127" s="125"/>
      <c r="D127" s="79"/>
      <c r="E127" s="79"/>
      <c r="F127" s="79"/>
      <c r="G127" s="79"/>
      <c r="H127" s="79"/>
      <c r="I127" s="79"/>
      <c r="J127" s="79"/>
    </row>
    <row r="128" spans="1:12" x14ac:dyDescent="0.25">
      <c r="B128" s="1" t="s">
        <v>221</v>
      </c>
      <c r="C128" s="77"/>
      <c r="D128" s="77"/>
      <c r="E128" s="77"/>
      <c r="F128" s="77"/>
      <c r="G128" s="77"/>
      <c r="H128" s="77"/>
      <c r="I128" s="77"/>
      <c r="J128" s="77"/>
    </row>
    <row r="129" spans="1:10" x14ac:dyDescent="0.25">
      <c r="B129" s="60" t="s">
        <v>222</v>
      </c>
      <c r="C129" s="77"/>
      <c r="D129" s="77"/>
      <c r="E129" s="77"/>
      <c r="F129" s="77"/>
      <c r="G129" s="77"/>
      <c r="H129" s="77"/>
      <c r="I129" s="77"/>
      <c r="J129" s="77"/>
    </row>
    <row r="130" spans="1:10" x14ac:dyDescent="0.25">
      <c r="B130" s="60" t="s">
        <v>223</v>
      </c>
      <c r="C130" s="77"/>
      <c r="D130" s="77"/>
      <c r="E130" s="77"/>
      <c r="F130" s="77"/>
      <c r="G130" s="77"/>
      <c r="H130" s="77"/>
      <c r="I130" s="77"/>
      <c r="J130" s="77"/>
    </row>
    <row r="131" spans="1:10" x14ac:dyDescent="0.25">
      <c r="B131" s="60" t="s">
        <v>224</v>
      </c>
      <c r="C131" s="77"/>
      <c r="D131" s="77"/>
      <c r="E131" s="77"/>
      <c r="F131" s="77"/>
      <c r="G131" s="77"/>
      <c r="H131" s="77"/>
      <c r="I131" s="77"/>
      <c r="J131" s="77"/>
    </row>
    <row r="132" spans="1:10" ht="15.75" thickBot="1" x14ac:dyDescent="0.3">
      <c r="B132" s="157"/>
      <c r="C132" s="158"/>
      <c r="D132" s="159"/>
      <c r="E132" s="159"/>
      <c r="F132" s="159"/>
      <c r="G132" s="159"/>
      <c r="H132" s="159"/>
      <c r="I132" s="159"/>
      <c r="J132" s="159"/>
    </row>
    <row r="133" spans="1:10" ht="27" thickTop="1" x14ac:dyDescent="0.25">
      <c r="A133" s="122" t="s">
        <v>12</v>
      </c>
      <c r="B133" s="160" t="s">
        <v>225</v>
      </c>
      <c r="C133" s="161">
        <f>SUM(C129:C131)</f>
        <v>0</v>
      </c>
      <c r="D133" s="161">
        <f t="shared" ref="D133:J133" si="14">SUM(D129:D131)</f>
        <v>0</v>
      </c>
      <c r="E133" s="161">
        <f t="shared" si="14"/>
        <v>0</v>
      </c>
      <c r="F133" s="161">
        <f t="shared" si="14"/>
        <v>0</v>
      </c>
      <c r="G133" s="161">
        <f t="shared" si="14"/>
        <v>0</v>
      </c>
      <c r="H133" s="161">
        <f t="shared" si="14"/>
        <v>0</v>
      </c>
      <c r="I133" s="161">
        <f t="shared" si="14"/>
        <v>0</v>
      </c>
      <c r="J133" s="161">
        <f t="shared" si="14"/>
        <v>0</v>
      </c>
    </row>
    <row r="134" spans="1:10" x14ac:dyDescent="0.25">
      <c r="D134" s="79"/>
      <c r="E134" s="79"/>
      <c r="F134" s="79"/>
      <c r="G134" s="79"/>
      <c r="H134" s="79"/>
      <c r="I134" s="79"/>
      <c r="J134" s="79"/>
    </row>
    <row r="135" spans="1:10" x14ac:dyDescent="0.25">
      <c r="D135" s="79"/>
      <c r="E135" s="79"/>
      <c r="F135" s="79"/>
      <c r="G135" s="79"/>
      <c r="H135" s="79"/>
      <c r="I135" s="79"/>
      <c r="J135" s="79"/>
    </row>
    <row r="136" spans="1:10" x14ac:dyDescent="0.25">
      <c r="D136" s="79"/>
      <c r="E136" s="79"/>
      <c r="F136" s="79"/>
      <c r="G136" s="79"/>
      <c r="H136" s="79"/>
      <c r="I136" s="79"/>
      <c r="J136" s="79"/>
    </row>
    <row r="137" spans="1:10" x14ac:dyDescent="0.25">
      <c r="D137" s="79"/>
      <c r="E137" s="79"/>
      <c r="F137" s="79"/>
      <c r="G137" s="79"/>
      <c r="H137" s="79"/>
      <c r="I137" s="79"/>
      <c r="J137" s="79"/>
    </row>
    <row r="138" spans="1:10" x14ac:dyDescent="0.25">
      <c r="D138" s="79"/>
      <c r="E138" s="79"/>
      <c r="F138" s="79"/>
      <c r="G138" s="79"/>
      <c r="H138" s="79"/>
      <c r="I138" s="79"/>
      <c r="J138" s="79"/>
    </row>
    <row r="139" spans="1:10" x14ac:dyDescent="0.25">
      <c r="D139" s="79"/>
      <c r="E139" s="79"/>
      <c r="F139" s="79"/>
      <c r="G139" s="79"/>
      <c r="H139" s="79"/>
      <c r="I139" s="79"/>
      <c r="J139" s="79"/>
    </row>
    <row r="140" spans="1:10" x14ac:dyDescent="0.25">
      <c r="D140" s="79"/>
      <c r="E140" s="79"/>
      <c r="F140" s="79"/>
      <c r="G140" s="79"/>
      <c r="H140" s="79"/>
      <c r="I140" s="79"/>
      <c r="J140" s="79"/>
    </row>
    <row r="141" spans="1:10" x14ac:dyDescent="0.25">
      <c r="D141" s="79"/>
      <c r="E141" s="79"/>
      <c r="F141" s="79"/>
      <c r="G141" s="79"/>
      <c r="H141" s="79"/>
      <c r="I141" s="79"/>
      <c r="J141" s="79"/>
    </row>
    <row r="142" spans="1:10" x14ac:dyDescent="0.25">
      <c r="D142" s="79"/>
      <c r="E142" s="79"/>
      <c r="F142" s="79"/>
      <c r="G142" s="79"/>
      <c r="H142" s="79"/>
      <c r="I142" s="79"/>
      <c r="J142" s="79"/>
    </row>
  </sheetData>
  <sheetProtection insertColumns="0" insertRows="0" deleteColumns="0" deleteRows="0"/>
  <mergeCells count="1">
    <mergeCell ref="B1:I1"/>
  </mergeCells>
  <pageMargins left="0.7" right="0.7" top="0.75" bottom="0.75" header="0.3" footer="0.3"/>
  <pageSetup orientation="portrait" r:id="rId1"/>
  <ignoredErrors>
    <ignoredError sqref="E2:F2 H2:J2 G2" unlockedFormula="1"/>
    <ignoredError sqref="D2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4"/>
  <sheetViews>
    <sheetView topLeftCell="A2" zoomScale="111" zoomScaleNormal="111" workbookViewId="0">
      <selection activeCell="A7" sqref="A7"/>
    </sheetView>
  </sheetViews>
  <sheetFormatPr defaultColWidth="8.85546875" defaultRowHeight="15" x14ac:dyDescent="0.25"/>
  <cols>
    <col min="1" max="1" width="39.7109375" bestFit="1" customWidth="1"/>
    <col min="2" max="2" width="15" customWidth="1"/>
    <col min="3" max="3" width="12.5703125" bestFit="1" customWidth="1"/>
    <col min="4" max="7" width="12.7109375" customWidth="1"/>
    <col min="8" max="8" width="12.7109375" bestFit="1" customWidth="1"/>
    <col min="9" max="9" width="12.5703125" bestFit="1" customWidth="1"/>
    <col min="11" max="11" width="38.7109375" customWidth="1"/>
    <col min="12" max="12" width="11.7109375" customWidth="1"/>
    <col min="13" max="13" width="12.5703125" bestFit="1" customWidth="1"/>
    <col min="14" max="17" width="12.7109375" customWidth="1"/>
    <col min="18" max="18" width="12.7109375" bestFit="1" customWidth="1"/>
    <col min="19" max="19" width="12.5703125" bestFit="1" customWidth="1"/>
  </cols>
  <sheetData>
    <row r="1" spans="1:19" ht="28.5" customHeight="1" x14ac:dyDescent="0.45">
      <c r="A1" s="177" t="s">
        <v>29</v>
      </c>
      <c r="B1" s="177"/>
      <c r="C1" s="177"/>
      <c r="D1" s="177"/>
      <c r="E1" s="177"/>
      <c r="F1" s="177"/>
      <c r="G1" s="177"/>
      <c r="H1" s="177"/>
      <c r="I1" s="177"/>
      <c r="J1" s="177"/>
      <c r="K1" s="177"/>
      <c r="L1" s="177"/>
      <c r="M1" s="177"/>
      <c r="N1" s="177"/>
      <c r="O1" s="177"/>
      <c r="P1" s="177"/>
      <c r="Q1" s="177"/>
      <c r="R1" s="177"/>
      <c r="S1" s="177"/>
    </row>
    <row r="2" spans="1:19" ht="18.75" x14ac:dyDescent="0.3">
      <c r="A2" s="23" t="s">
        <v>19</v>
      </c>
      <c r="B2" s="50"/>
      <c r="C2" s="50"/>
      <c r="D2" s="50"/>
      <c r="E2" s="50"/>
      <c r="F2" s="50"/>
      <c r="G2" s="50"/>
      <c r="H2" s="24"/>
      <c r="I2" s="25"/>
      <c r="J2" s="178" t="s">
        <v>12</v>
      </c>
      <c r="K2" s="26" t="s">
        <v>17</v>
      </c>
      <c r="L2" s="51"/>
      <c r="M2" s="51"/>
      <c r="N2" s="51"/>
      <c r="O2" s="51"/>
      <c r="P2" s="51"/>
      <c r="Q2" s="51"/>
      <c r="R2" s="27"/>
      <c r="S2" s="28"/>
    </row>
    <row r="3" spans="1:19" x14ac:dyDescent="0.25">
      <c r="A3" s="63" t="s">
        <v>14</v>
      </c>
      <c r="B3" s="64" t="str">
        <f>'Income Statement'!C2</f>
        <v>Budget</v>
      </c>
      <c r="C3" s="64">
        <f>'Income Statement'!D2</f>
        <v>2019</v>
      </c>
      <c r="D3" s="64">
        <f>'Income Statement'!E2</f>
        <v>2018</v>
      </c>
      <c r="E3" s="64">
        <f>'Income Statement'!F2</f>
        <v>2017</v>
      </c>
      <c r="F3" s="64">
        <f>'Income Statement'!G2</f>
        <v>2016</v>
      </c>
      <c r="G3" s="64">
        <f>'Income Statement'!H2</f>
        <v>2015</v>
      </c>
      <c r="H3" s="64">
        <f>'Income Statement'!I2</f>
        <v>2014</v>
      </c>
      <c r="I3" s="65">
        <f>'Income Statement'!J2</f>
        <v>2013</v>
      </c>
      <c r="J3" s="179"/>
      <c r="K3" s="68" t="s">
        <v>20</v>
      </c>
      <c r="L3" s="69" t="str">
        <f>'Income Statement'!C2</f>
        <v>Budget</v>
      </c>
      <c r="M3" s="69">
        <f>'Income Statement'!D2</f>
        <v>2019</v>
      </c>
      <c r="N3" s="69">
        <f>'Income Statement'!E2</f>
        <v>2018</v>
      </c>
      <c r="O3" s="69">
        <f>'Income Statement'!F2</f>
        <v>2017</v>
      </c>
      <c r="P3" s="69">
        <f>'Income Statement'!G2</f>
        <v>2016</v>
      </c>
      <c r="Q3" s="69">
        <f>'Income Statement'!H2</f>
        <v>2015</v>
      </c>
      <c r="R3" s="69">
        <f>'Income Statement'!I2</f>
        <v>2014</v>
      </c>
      <c r="S3" s="70">
        <f>'Income Statement'!J2</f>
        <v>2013</v>
      </c>
    </row>
    <row r="4" spans="1:19" x14ac:dyDescent="0.25">
      <c r="A4" s="60" t="s">
        <v>171</v>
      </c>
      <c r="B4" s="79"/>
      <c r="C4" s="77"/>
      <c r="D4" s="77"/>
      <c r="E4" s="77"/>
      <c r="F4" s="77"/>
      <c r="G4" s="77"/>
      <c r="H4" s="77"/>
      <c r="I4" s="143"/>
      <c r="J4" s="179"/>
      <c r="K4" s="60" t="s">
        <v>187</v>
      </c>
      <c r="L4" s="79"/>
      <c r="M4" s="77"/>
      <c r="N4" s="77"/>
      <c r="O4" s="77"/>
      <c r="P4" s="77"/>
      <c r="Q4" s="77"/>
      <c r="R4" s="77"/>
      <c r="S4" s="143"/>
    </row>
    <row r="5" spans="1:19" x14ac:dyDescent="0.25">
      <c r="A5" s="60" t="s">
        <v>172</v>
      </c>
      <c r="B5" s="79"/>
      <c r="C5" s="77"/>
      <c r="D5" s="77"/>
      <c r="E5" s="77"/>
      <c r="F5" s="77"/>
      <c r="G5" s="77"/>
      <c r="H5" s="77"/>
      <c r="I5" s="143"/>
      <c r="J5" s="179"/>
      <c r="K5" s="60" t="s">
        <v>212</v>
      </c>
      <c r="L5" s="79"/>
      <c r="M5" s="77"/>
      <c r="N5" s="77"/>
      <c r="O5" s="77"/>
      <c r="P5" s="77"/>
      <c r="Q5" s="77"/>
      <c r="R5" s="77"/>
      <c r="S5" s="143"/>
    </row>
    <row r="6" spans="1:19" x14ac:dyDescent="0.25">
      <c r="A6" s="60" t="s">
        <v>175</v>
      </c>
      <c r="B6" s="79"/>
      <c r="C6" s="77"/>
      <c r="D6" s="77"/>
      <c r="E6" s="77"/>
      <c r="F6" s="77"/>
      <c r="G6" s="77"/>
      <c r="H6" s="77"/>
      <c r="I6" s="143"/>
      <c r="J6" s="179"/>
      <c r="K6" t="s">
        <v>186</v>
      </c>
      <c r="L6" s="79"/>
      <c r="M6" s="77"/>
      <c r="N6" s="77"/>
      <c r="O6" s="77"/>
      <c r="P6" s="77"/>
      <c r="Q6" s="77"/>
      <c r="R6" s="77"/>
      <c r="S6" s="143"/>
    </row>
    <row r="7" spans="1:19" x14ac:dyDescent="0.25">
      <c r="A7" s="60" t="s">
        <v>160</v>
      </c>
      <c r="B7" s="79"/>
      <c r="C7" s="77"/>
      <c r="D7" s="77"/>
      <c r="E7" s="77"/>
      <c r="F7" s="77"/>
      <c r="G7" s="77"/>
      <c r="H7" s="77"/>
      <c r="I7" s="143"/>
      <c r="J7" s="179"/>
      <c r="K7" s="60" t="s">
        <v>180</v>
      </c>
      <c r="L7" s="79"/>
      <c r="M7" s="77"/>
      <c r="N7" s="77"/>
      <c r="O7" s="77"/>
      <c r="P7" s="77"/>
      <c r="Q7" s="77"/>
      <c r="R7" s="77"/>
      <c r="S7" s="143"/>
    </row>
    <row r="8" spans="1:19" x14ac:dyDescent="0.25">
      <c r="A8" s="60" t="s">
        <v>158</v>
      </c>
      <c r="B8" s="79"/>
      <c r="C8" s="77"/>
      <c r="D8" s="77"/>
      <c r="E8" s="77"/>
      <c r="F8" s="77"/>
      <c r="G8" s="77"/>
      <c r="H8" s="77"/>
      <c r="I8" s="143"/>
      <c r="J8" s="179"/>
      <c r="K8" s="60" t="s">
        <v>181</v>
      </c>
      <c r="L8" s="79"/>
      <c r="M8" s="77"/>
      <c r="N8" s="77"/>
      <c r="O8" s="77"/>
      <c r="P8" s="77"/>
      <c r="Q8" s="77"/>
      <c r="R8" s="77"/>
      <c r="S8" s="143"/>
    </row>
    <row r="9" spans="1:19" x14ac:dyDescent="0.25">
      <c r="A9" s="60" t="s">
        <v>173</v>
      </c>
      <c r="B9" s="79"/>
      <c r="C9" s="77"/>
      <c r="D9" s="77"/>
      <c r="E9" s="77"/>
      <c r="F9" s="77"/>
      <c r="G9" s="77"/>
      <c r="H9" s="77"/>
      <c r="I9" s="143"/>
      <c r="J9" s="179"/>
      <c r="K9" s="60" t="s">
        <v>182</v>
      </c>
      <c r="L9" s="79"/>
      <c r="M9" s="77"/>
      <c r="N9" s="77"/>
      <c r="O9" s="77"/>
      <c r="P9" s="77"/>
      <c r="Q9" s="77"/>
      <c r="R9" s="77"/>
      <c r="S9" s="143"/>
    </row>
    <row r="10" spans="1:19" x14ac:dyDescent="0.25">
      <c r="A10" s="60" t="s">
        <v>174</v>
      </c>
      <c r="B10" s="79"/>
      <c r="C10" s="77"/>
      <c r="D10" s="77"/>
      <c r="E10" s="77"/>
      <c r="F10" s="77"/>
      <c r="G10" s="77"/>
      <c r="H10" s="77"/>
      <c r="I10" s="143"/>
      <c r="J10" s="179"/>
      <c r="K10" s="60" t="s">
        <v>183</v>
      </c>
      <c r="L10" s="79"/>
      <c r="M10" s="77"/>
      <c r="N10" s="77"/>
      <c r="O10" s="77"/>
      <c r="P10" s="77"/>
      <c r="Q10" s="77"/>
      <c r="R10" s="77"/>
      <c r="S10" s="143"/>
    </row>
    <row r="11" spans="1:19" x14ac:dyDescent="0.25">
      <c r="A11" s="60" t="s">
        <v>203</v>
      </c>
      <c r="B11" s="79"/>
      <c r="C11" s="77"/>
      <c r="D11" s="77"/>
      <c r="E11" s="77"/>
      <c r="F11" s="77"/>
      <c r="G11" s="77"/>
      <c r="H11" s="77"/>
      <c r="I11" s="143"/>
      <c r="J11" s="179"/>
      <c r="K11" s="60" t="s">
        <v>184</v>
      </c>
      <c r="L11" s="79"/>
      <c r="M11" s="77"/>
      <c r="N11" s="77"/>
      <c r="O11" s="77"/>
      <c r="P11" s="77"/>
      <c r="Q11" s="77"/>
      <c r="R11" s="77"/>
      <c r="S11" s="143"/>
    </row>
    <row r="12" spans="1:19" x14ac:dyDescent="0.25">
      <c r="A12" s="60" t="s">
        <v>200</v>
      </c>
      <c r="B12" s="79"/>
      <c r="C12" s="77"/>
      <c r="D12" s="77"/>
      <c r="E12" s="77"/>
      <c r="F12" s="77"/>
      <c r="G12" s="77"/>
      <c r="H12" s="77"/>
      <c r="I12" s="143"/>
      <c r="J12" s="179"/>
      <c r="K12" s="60" t="s">
        <v>185</v>
      </c>
      <c r="L12" s="77"/>
      <c r="M12" s="77"/>
      <c r="N12" s="77"/>
      <c r="O12" s="77"/>
      <c r="P12" s="77"/>
      <c r="Q12" s="77"/>
      <c r="R12" s="77"/>
      <c r="S12" s="143"/>
    </row>
    <row r="13" spans="1:19" x14ac:dyDescent="0.25">
      <c r="A13" s="60" t="s">
        <v>201</v>
      </c>
      <c r="B13" s="79"/>
      <c r="C13" s="77"/>
      <c r="D13" s="77"/>
      <c r="E13" s="77"/>
      <c r="F13" s="77"/>
      <c r="G13" s="77"/>
      <c r="H13" s="77"/>
      <c r="I13" s="143"/>
      <c r="J13" s="179"/>
      <c r="L13" s="79"/>
      <c r="M13" s="79"/>
      <c r="N13" s="79"/>
      <c r="O13" s="79"/>
      <c r="P13" s="79"/>
      <c r="Q13" s="79"/>
      <c r="R13" s="79"/>
      <c r="S13" s="144"/>
    </row>
    <row r="14" spans="1:19" x14ac:dyDescent="0.25">
      <c r="A14" s="60" t="s">
        <v>170</v>
      </c>
      <c r="B14" s="79"/>
      <c r="C14" s="77"/>
      <c r="D14" s="77"/>
      <c r="E14" s="77"/>
      <c r="F14" s="77"/>
      <c r="G14" s="77"/>
      <c r="H14" s="77"/>
      <c r="I14" s="143"/>
      <c r="J14" s="179"/>
      <c r="L14" s="79"/>
      <c r="M14" s="79"/>
      <c r="N14" s="79"/>
      <c r="O14" s="79"/>
      <c r="P14" s="79"/>
      <c r="Q14" s="79"/>
      <c r="R14" s="79"/>
      <c r="S14" s="144"/>
    </row>
    <row r="15" spans="1:19" x14ac:dyDescent="0.25">
      <c r="A15" s="60"/>
      <c r="B15" s="79"/>
      <c r="C15" s="77"/>
      <c r="D15" s="77"/>
      <c r="E15" s="77"/>
      <c r="F15" s="77"/>
      <c r="G15" s="77"/>
      <c r="H15" s="77"/>
      <c r="I15" s="143"/>
      <c r="J15" s="179"/>
      <c r="L15" s="79"/>
      <c r="M15" s="79"/>
      <c r="N15" s="79"/>
      <c r="O15" s="79"/>
      <c r="P15" s="79"/>
      <c r="Q15" s="79"/>
      <c r="R15" s="79"/>
      <c r="S15" s="144"/>
    </row>
    <row r="16" spans="1:19" x14ac:dyDescent="0.25">
      <c r="A16" s="60"/>
      <c r="B16" s="79"/>
      <c r="C16" s="77"/>
      <c r="D16" s="77"/>
      <c r="E16" s="77"/>
      <c r="F16" s="77"/>
      <c r="G16" s="77"/>
      <c r="H16" s="77"/>
      <c r="I16" s="143"/>
      <c r="J16" s="179"/>
      <c r="K16" s="66"/>
      <c r="L16" s="60"/>
      <c r="M16" s="60"/>
      <c r="N16" s="59"/>
      <c r="O16" s="59"/>
      <c r="P16" s="59"/>
      <c r="Q16" s="59"/>
      <c r="R16" s="59"/>
      <c r="S16" s="67"/>
    </row>
    <row r="17" spans="1:19" s="1" customFormat="1" x14ac:dyDescent="0.25">
      <c r="A17" s="15" t="s">
        <v>24</v>
      </c>
      <c r="B17" s="80">
        <f>SUM(B4:B16)</f>
        <v>0</v>
      </c>
      <c r="C17" s="80">
        <f t="shared" ref="C17:H17" si="0">SUM(C4:C16)</f>
        <v>0</v>
      </c>
      <c r="D17" s="80">
        <f t="shared" si="0"/>
        <v>0</v>
      </c>
      <c r="E17" s="80">
        <f t="shared" si="0"/>
        <v>0</v>
      </c>
      <c r="F17" s="80">
        <f t="shared" si="0"/>
        <v>0</v>
      </c>
      <c r="G17" s="80">
        <f t="shared" si="0"/>
        <v>0</v>
      </c>
      <c r="H17" s="80">
        <f t="shared" si="0"/>
        <v>0</v>
      </c>
      <c r="I17" s="113">
        <f>SUM(I4:I16)</f>
        <v>0</v>
      </c>
      <c r="J17" s="179"/>
      <c r="K17" s="15" t="s">
        <v>28</v>
      </c>
      <c r="L17" s="80">
        <f t="shared" ref="L17:R17" si="1">SUM(L4:L16)</f>
        <v>0</v>
      </c>
      <c r="M17" s="80">
        <f t="shared" si="1"/>
        <v>0</v>
      </c>
      <c r="N17" s="80">
        <f t="shared" si="1"/>
        <v>0</v>
      </c>
      <c r="O17" s="80">
        <f t="shared" si="1"/>
        <v>0</v>
      </c>
      <c r="P17" s="80">
        <f t="shared" si="1"/>
        <v>0</v>
      </c>
      <c r="Q17" s="80">
        <f t="shared" si="1"/>
        <v>0</v>
      </c>
      <c r="R17" s="80">
        <f t="shared" si="1"/>
        <v>0</v>
      </c>
      <c r="S17" s="113">
        <f>SUM(S4:S16)</f>
        <v>0</v>
      </c>
    </row>
    <row r="18" spans="1:19" s="1" customFormat="1" x14ac:dyDescent="0.25">
      <c r="A18" s="15"/>
      <c r="D18" s="40"/>
      <c r="E18" s="40"/>
      <c r="F18" s="40"/>
      <c r="G18" s="40"/>
      <c r="H18" s="40"/>
      <c r="I18" s="41"/>
      <c r="J18" s="179"/>
      <c r="K18" s="13"/>
      <c r="L18"/>
      <c r="N18" s="40"/>
      <c r="O18" s="40"/>
      <c r="P18" s="40"/>
      <c r="Q18" s="40"/>
      <c r="R18" s="40"/>
      <c r="S18" s="41"/>
    </row>
    <row r="19" spans="1:19" s="1" customFormat="1" x14ac:dyDescent="0.25">
      <c r="A19" s="12" t="s">
        <v>106</v>
      </c>
      <c r="B19" s="21"/>
      <c r="C19" s="21"/>
      <c r="D19" s="71"/>
      <c r="E19" s="71"/>
      <c r="F19" s="71"/>
      <c r="G19" s="71"/>
      <c r="H19" s="71"/>
      <c r="I19" s="72"/>
      <c r="J19" s="179"/>
      <c r="K19" s="15"/>
      <c r="L19" s="80"/>
      <c r="M19" s="80"/>
      <c r="N19" s="80"/>
      <c r="O19" s="80"/>
      <c r="P19" s="80"/>
      <c r="Q19" s="80"/>
      <c r="R19" s="80"/>
      <c r="S19" s="113"/>
    </row>
    <row r="20" spans="1:19" s="1" customFormat="1" x14ac:dyDescent="0.25">
      <c r="A20" s="13" t="s">
        <v>204</v>
      </c>
      <c r="B20" s="79"/>
      <c r="C20" s="79"/>
      <c r="D20" s="80"/>
      <c r="E20" s="80"/>
      <c r="F20" s="80"/>
      <c r="G20" s="80"/>
      <c r="H20" s="80"/>
      <c r="I20" s="113"/>
      <c r="J20" s="179"/>
      <c r="K20" s="15"/>
      <c r="N20" s="40"/>
      <c r="O20" s="40"/>
      <c r="P20" s="40"/>
      <c r="Q20" s="40"/>
      <c r="R20" s="40"/>
      <c r="S20" s="41"/>
    </row>
    <row r="21" spans="1:19" s="1" customFormat="1" x14ac:dyDescent="0.25">
      <c r="A21" s="13" t="s">
        <v>205</v>
      </c>
      <c r="B21" s="79"/>
      <c r="C21" s="79"/>
      <c r="D21" s="79"/>
      <c r="E21" s="79"/>
      <c r="F21" s="79"/>
      <c r="G21" s="79"/>
      <c r="H21" s="79"/>
      <c r="I21" s="144"/>
      <c r="J21" s="179"/>
      <c r="K21" s="15"/>
      <c r="N21" s="40"/>
      <c r="O21" s="40"/>
      <c r="P21" s="40"/>
      <c r="Q21" s="40"/>
      <c r="R21" s="40"/>
      <c r="S21" s="41"/>
    </row>
    <row r="22" spans="1:19" s="1" customFormat="1" x14ac:dyDescent="0.25">
      <c r="A22" s="15"/>
      <c r="B22" s="80"/>
      <c r="C22" s="80"/>
      <c r="D22" s="80"/>
      <c r="E22" s="80"/>
      <c r="F22" s="80"/>
      <c r="G22" s="80"/>
      <c r="H22" s="80"/>
      <c r="I22" s="113"/>
      <c r="J22" s="179"/>
      <c r="K22" s="15"/>
      <c r="N22" s="40"/>
      <c r="O22" s="40"/>
      <c r="P22" s="40"/>
      <c r="Q22" s="40"/>
      <c r="R22" s="40"/>
      <c r="S22" s="41"/>
    </row>
    <row r="23" spans="1:19" s="1" customFormat="1" x14ac:dyDescent="0.25">
      <c r="A23" s="15"/>
      <c r="B23" s="80"/>
      <c r="C23" s="80"/>
      <c r="D23" s="80"/>
      <c r="E23" s="80"/>
      <c r="F23" s="80"/>
      <c r="G23" s="80"/>
      <c r="H23" s="80"/>
      <c r="I23" s="113"/>
      <c r="J23" s="179"/>
      <c r="K23" s="15"/>
      <c r="N23" s="40"/>
      <c r="O23" s="40"/>
      <c r="P23" s="40"/>
      <c r="Q23" s="40"/>
      <c r="R23" s="40"/>
      <c r="S23" s="41"/>
    </row>
    <row r="24" spans="1:19" s="1" customFormat="1" x14ac:dyDescent="0.25">
      <c r="A24" s="15" t="s">
        <v>107</v>
      </c>
      <c r="B24" s="80">
        <f t="shared" ref="B24:H24" si="2">SUM(B20:B22)</f>
        <v>0</v>
      </c>
      <c r="C24" s="80">
        <f t="shared" si="2"/>
        <v>0</v>
      </c>
      <c r="D24" s="80">
        <f t="shared" si="2"/>
        <v>0</v>
      </c>
      <c r="E24" s="80">
        <f t="shared" si="2"/>
        <v>0</v>
      </c>
      <c r="F24" s="80">
        <f t="shared" si="2"/>
        <v>0</v>
      </c>
      <c r="G24" s="80">
        <f t="shared" si="2"/>
        <v>0</v>
      </c>
      <c r="H24" s="80">
        <f t="shared" si="2"/>
        <v>0</v>
      </c>
      <c r="I24" s="113">
        <f>SUM(I20:I22)</f>
        <v>0</v>
      </c>
      <c r="J24" s="179"/>
      <c r="K24" s="15"/>
      <c r="N24" s="40"/>
      <c r="O24" s="40"/>
      <c r="P24" s="40"/>
      <c r="Q24" s="40"/>
      <c r="R24" s="40"/>
      <c r="S24" s="41"/>
    </row>
    <row r="25" spans="1:19" x14ac:dyDescent="0.25">
      <c r="A25" s="13"/>
      <c r="H25" s="32"/>
      <c r="I25" s="33"/>
      <c r="J25" s="179"/>
      <c r="K25" s="13"/>
      <c r="R25" s="32"/>
      <c r="S25" s="33"/>
    </row>
    <row r="26" spans="1:19" x14ac:dyDescent="0.25">
      <c r="A26" s="12" t="s">
        <v>15</v>
      </c>
      <c r="B26" s="21"/>
      <c r="C26" s="21"/>
      <c r="D26" s="21"/>
      <c r="E26" s="21"/>
      <c r="F26" s="21"/>
      <c r="G26" s="21"/>
      <c r="H26" s="34"/>
      <c r="I26" s="35"/>
      <c r="J26" s="179"/>
      <c r="K26" s="17" t="s">
        <v>21</v>
      </c>
      <c r="L26" s="19"/>
      <c r="M26" s="19"/>
      <c r="N26" s="19"/>
      <c r="O26" s="19"/>
      <c r="P26" s="19"/>
      <c r="Q26" s="19"/>
      <c r="R26" s="36"/>
      <c r="S26" s="37"/>
    </row>
    <row r="27" spans="1:19" x14ac:dyDescent="0.25">
      <c r="A27" s="66" t="s">
        <v>70</v>
      </c>
      <c r="B27" s="77"/>
      <c r="C27" s="77"/>
      <c r="D27" s="77"/>
      <c r="E27" s="77"/>
      <c r="F27" s="77"/>
      <c r="G27" s="77"/>
      <c r="H27" s="77"/>
      <c r="I27" s="143"/>
      <c r="J27" s="179"/>
      <c r="K27" s="66" t="s">
        <v>161</v>
      </c>
      <c r="L27" s="77"/>
      <c r="M27" s="77"/>
      <c r="N27" s="77"/>
      <c r="O27" s="77"/>
      <c r="P27" s="77"/>
      <c r="Q27" s="77"/>
      <c r="R27" s="77"/>
      <c r="S27" s="143"/>
    </row>
    <row r="28" spans="1:19" x14ac:dyDescent="0.25">
      <c r="A28" s="66" t="s">
        <v>71</v>
      </c>
      <c r="B28" s="77"/>
      <c r="C28" s="77"/>
      <c r="D28" s="77"/>
      <c r="E28" s="77"/>
      <c r="F28" s="77"/>
      <c r="G28" s="77"/>
      <c r="H28" s="77"/>
      <c r="I28" s="143"/>
      <c r="J28" s="179"/>
      <c r="K28" t="s">
        <v>165</v>
      </c>
      <c r="L28" s="79"/>
      <c r="M28" s="79"/>
      <c r="N28" s="79"/>
      <c r="O28" s="79"/>
      <c r="P28" s="79"/>
      <c r="Q28" s="79"/>
      <c r="R28" s="79"/>
      <c r="S28" s="143"/>
    </row>
    <row r="29" spans="1:19" x14ac:dyDescent="0.25">
      <c r="A29" s="60" t="s">
        <v>72</v>
      </c>
      <c r="B29" s="77"/>
      <c r="C29" s="77"/>
      <c r="D29" s="77"/>
      <c r="E29" s="77"/>
      <c r="F29" s="77"/>
      <c r="G29" s="77"/>
      <c r="H29" s="77"/>
      <c r="I29" s="143"/>
      <c r="J29" s="179"/>
      <c r="K29" s="66" t="s">
        <v>162</v>
      </c>
      <c r="L29" s="77"/>
      <c r="M29" s="77"/>
      <c r="N29" s="77"/>
      <c r="O29" s="77"/>
      <c r="P29" s="77"/>
      <c r="Q29" s="77"/>
      <c r="R29" s="77"/>
      <c r="S29" s="143"/>
    </row>
    <row r="30" spans="1:19" x14ac:dyDescent="0.25">
      <c r="A30" s="66" t="s">
        <v>73</v>
      </c>
      <c r="B30" s="77"/>
      <c r="C30" s="77"/>
      <c r="D30" s="77"/>
      <c r="E30" s="77"/>
      <c r="F30" s="77"/>
      <c r="G30" s="77"/>
      <c r="H30" s="77"/>
      <c r="I30" s="143"/>
      <c r="J30" s="179"/>
      <c r="K30" s="66" t="s">
        <v>90</v>
      </c>
      <c r="L30" s="77"/>
      <c r="M30" s="77"/>
      <c r="N30" s="77"/>
      <c r="O30" s="77"/>
      <c r="P30" s="77"/>
      <c r="Q30" s="77"/>
      <c r="R30" s="77"/>
      <c r="S30" s="143"/>
    </row>
    <row r="31" spans="1:19" x14ac:dyDescent="0.25">
      <c r="A31" s="60"/>
      <c r="B31" s="77"/>
      <c r="C31" s="77"/>
      <c r="D31" s="77"/>
      <c r="E31" s="77"/>
      <c r="F31" s="77"/>
      <c r="G31" s="77"/>
      <c r="H31" s="77"/>
      <c r="I31" s="143"/>
      <c r="J31" s="179"/>
      <c r="K31" s="66"/>
      <c r="L31" s="77"/>
      <c r="M31" s="77"/>
      <c r="N31" s="77"/>
      <c r="O31" s="77"/>
      <c r="P31" s="77"/>
      <c r="Q31" s="77"/>
      <c r="R31" s="77"/>
      <c r="S31" s="143"/>
    </row>
    <row r="32" spans="1:19" s="1" customFormat="1" x14ac:dyDescent="0.25">
      <c r="A32" s="61"/>
      <c r="B32" s="145"/>
      <c r="C32" s="145"/>
      <c r="D32" s="77"/>
      <c r="E32" s="77"/>
      <c r="F32" s="77"/>
      <c r="G32" s="77"/>
      <c r="H32" s="145"/>
      <c r="I32" s="146"/>
      <c r="J32" s="179"/>
      <c r="K32" s="15" t="s">
        <v>27</v>
      </c>
      <c r="L32" s="80">
        <f t="shared" ref="L32:S32" si="3">SUM(L27:L30)</f>
        <v>0</v>
      </c>
      <c r="M32" s="80">
        <f t="shared" si="3"/>
        <v>0</v>
      </c>
      <c r="N32" s="80">
        <f t="shared" si="3"/>
        <v>0</v>
      </c>
      <c r="O32" s="80">
        <f t="shared" si="3"/>
        <v>0</v>
      </c>
      <c r="P32" s="80">
        <f t="shared" si="3"/>
        <v>0</v>
      </c>
      <c r="Q32" s="80">
        <f t="shared" si="3"/>
        <v>0</v>
      </c>
      <c r="R32" s="80">
        <f t="shared" si="3"/>
        <v>0</v>
      </c>
      <c r="S32" s="113">
        <f t="shared" si="3"/>
        <v>0</v>
      </c>
    </row>
    <row r="33" spans="1:19" s="1" customFormat="1" x14ac:dyDescent="0.25">
      <c r="A33" s="61"/>
      <c r="B33" s="145"/>
      <c r="C33" s="145"/>
      <c r="D33" s="77"/>
      <c r="E33" s="77"/>
      <c r="F33" s="77"/>
      <c r="G33" s="77"/>
      <c r="H33" s="145"/>
      <c r="I33" s="146"/>
      <c r="J33" s="179"/>
      <c r="K33" s="13"/>
      <c r="L33"/>
      <c r="M33"/>
      <c r="N33"/>
      <c r="O33"/>
      <c r="P33"/>
      <c r="Q33"/>
      <c r="R33" s="49"/>
      <c r="S33" s="58"/>
    </row>
    <row r="34" spans="1:19" s="1" customFormat="1" x14ac:dyDescent="0.25">
      <c r="A34" s="15" t="s">
        <v>25</v>
      </c>
      <c r="B34" s="80">
        <f t="shared" ref="B34:G34" si="4">SUM(B27:B33)</f>
        <v>0</v>
      </c>
      <c r="C34" s="80">
        <f t="shared" si="4"/>
        <v>0</v>
      </c>
      <c r="D34" s="80">
        <f t="shared" si="4"/>
        <v>0</v>
      </c>
      <c r="E34" s="80">
        <f t="shared" si="4"/>
        <v>0</v>
      </c>
      <c r="F34" s="80">
        <f t="shared" si="4"/>
        <v>0</v>
      </c>
      <c r="G34" s="80">
        <f t="shared" si="4"/>
        <v>0</v>
      </c>
      <c r="H34" s="80">
        <f>SUM(H27:H33)</f>
        <v>0</v>
      </c>
      <c r="I34" s="113">
        <f>SUM(I27:I33)</f>
        <v>0</v>
      </c>
      <c r="J34" s="179"/>
      <c r="K34" s="15" t="s">
        <v>26</v>
      </c>
      <c r="L34" s="80">
        <f t="shared" ref="L34" si="5">L32+L17</f>
        <v>0</v>
      </c>
      <c r="M34" s="80">
        <f t="shared" ref="M34:Q34" si="6">M32+M17</f>
        <v>0</v>
      </c>
      <c r="N34" s="80">
        <f t="shared" si="6"/>
        <v>0</v>
      </c>
      <c r="O34" s="80">
        <f t="shared" si="6"/>
        <v>0</v>
      </c>
      <c r="P34" s="80">
        <f t="shared" si="6"/>
        <v>0</v>
      </c>
      <c r="Q34" s="80">
        <f t="shared" si="6"/>
        <v>0</v>
      </c>
      <c r="R34" s="80">
        <f>R32+R17</f>
        <v>0</v>
      </c>
      <c r="S34" s="113">
        <f>S32+S17</f>
        <v>0</v>
      </c>
    </row>
    <row r="35" spans="1:19" x14ac:dyDescent="0.25">
      <c r="A35" s="13"/>
      <c r="H35" s="32"/>
      <c r="I35" s="33"/>
      <c r="J35" s="179"/>
      <c r="K35" s="13"/>
      <c r="R35" s="32"/>
      <c r="S35" s="33"/>
    </row>
    <row r="36" spans="1:19" x14ac:dyDescent="0.25">
      <c r="A36" s="12" t="s">
        <v>16</v>
      </c>
      <c r="B36" s="21"/>
      <c r="C36" s="21"/>
      <c r="D36" s="21"/>
      <c r="E36" s="21"/>
      <c r="F36" s="21"/>
      <c r="G36" s="21"/>
      <c r="H36" s="34"/>
      <c r="I36" s="35"/>
      <c r="J36" s="179"/>
      <c r="K36" s="18" t="s">
        <v>18</v>
      </c>
      <c r="L36" s="52"/>
      <c r="M36" s="52"/>
      <c r="N36" s="52"/>
      <c r="O36" s="52"/>
      <c r="P36" s="52"/>
      <c r="Q36" s="52"/>
      <c r="R36" s="38"/>
      <c r="S36" s="39"/>
    </row>
    <row r="37" spans="1:19" x14ac:dyDescent="0.25">
      <c r="A37" s="66" t="s">
        <v>74</v>
      </c>
      <c r="B37" s="77"/>
      <c r="C37" s="77"/>
      <c r="D37" s="77"/>
      <c r="E37" s="77"/>
      <c r="F37" s="77"/>
      <c r="G37" s="77"/>
      <c r="H37" s="77"/>
      <c r="I37" s="143"/>
      <c r="J37" s="179"/>
      <c r="K37" s="66" t="s">
        <v>91</v>
      </c>
      <c r="L37" s="77"/>
      <c r="M37" s="77"/>
      <c r="N37" s="77"/>
      <c r="O37" s="77"/>
      <c r="P37" s="77"/>
      <c r="Q37" s="77"/>
      <c r="R37" s="77"/>
      <c r="S37" s="143"/>
    </row>
    <row r="38" spans="1:19" x14ac:dyDescent="0.25">
      <c r="A38" s="66" t="s">
        <v>159</v>
      </c>
      <c r="B38" s="77"/>
      <c r="C38" s="77"/>
      <c r="D38" s="77"/>
      <c r="E38" s="77"/>
      <c r="F38" s="77"/>
      <c r="G38" s="77"/>
      <c r="H38" s="77"/>
      <c r="I38" s="143"/>
      <c r="J38" s="179"/>
      <c r="K38" s="66" t="s">
        <v>92</v>
      </c>
      <c r="L38" s="77"/>
      <c r="M38" s="77"/>
      <c r="N38" s="77"/>
      <c r="O38" s="77"/>
      <c r="P38" s="77"/>
      <c r="Q38" s="77"/>
      <c r="R38" s="77"/>
      <c r="S38" s="143"/>
    </row>
    <row r="39" spans="1:19" x14ac:dyDescent="0.25">
      <c r="A39" s="66"/>
      <c r="B39" s="77"/>
      <c r="C39" s="77"/>
      <c r="D39" s="77"/>
      <c r="E39" s="77"/>
      <c r="F39" s="77"/>
      <c r="G39" s="77"/>
      <c r="H39" s="77"/>
      <c r="I39" s="143"/>
      <c r="J39" s="179"/>
      <c r="K39" s="66" t="s">
        <v>93</v>
      </c>
      <c r="L39" s="77"/>
      <c r="M39" s="77"/>
      <c r="N39" s="77"/>
      <c r="O39" s="77"/>
      <c r="P39" s="77"/>
      <c r="Q39" s="77"/>
      <c r="R39" s="77"/>
      <c r="S39" s="143"/>
    </row>
    <row r="40" spans="1:19" x14ac:dyDescent="0.25">
      <c r="A40" s="66"/>
      <c r="B40" s="77"/>
      <c r="C40" s="77"/>
      <c r="D40" s="77"/>
      <c r="E40" s="77"/>
      <c r="F40" s="77"/>
      <c r="G40" s="77"/>
      <c r="H40" s="77"/>
      <c r="I40" s="143"/>
      <c r="J40" s="179"/>
      <c r="K40" s="66"/>
      <c r="L40" s="77"/>
      <c r="M40" s="77"/>
      <c r="N40" s="77"/>
      <c r="O40" s="77"/>
      <c r="P40" s="77"/>
      <c r="Q40" s="77"/>
      <c r="R40" s="77"/>
      <c r="S40" s="143"/>
    </row>
    <row r="41" spans="1:19" x14ac:dyDescent="0.25">
      <c r="A41" s="15" t="s">
        <v>94</v>
      </c>
      <c r="B41" s="80">
        <f t="shared" ref="B41" si="7">SUM(B37:B40)</f>
        <v>0</v>
      </c>
      <c r="C41" s="80">
        <f t="shared" ref="C41:H41" si="8">SUM(C37:C40)</f>
        <v>0</v>
      </c>
      <c r="D41" s="80">
        <f t="shared" si="8"/>
        <v>0</v>
      </c>
      <c r="E41" s="80">
        <f t="shared" si="8"/>
        <v>0</v>
      </c>
      <c r="F41" s="80">
        <f t="shared" si="8"/>
        <v>0</v>
      </c>
      <c r="G41" s="80">
        <f t="shared" si="8"/>
        <v>0</v>
      </c>
      <c r="H41" s="80">
        <f t="shared" si="8"/>
        <v>0</v>
      </c>
      <c r="I41" s="113">
        <f>SUM(I37:I40)</f>
        <v>0</v>
      </c>
      <c r="J41" s="179"/>
      <c r="K41" s="15" t="s">
        <v>95</v>
      </c>
      <c r="L41" s="80">
        <f t="shared" ref="L41:R41" si="9">SUM(L37:L40)</f>
        <v>0</v>
      </c>
      <c r="M41" s="80">
        <f t="shared" si="9"/>
        <v>0</v>
      </c>
      <c r="N41" s="80">
        <f t="shared" si="9"/>
        <v>0</v>
      </c>
      <c r="O41" s="80">
        <f t="shared" si="9"/>
        <v>0</v>
      </c>
      <c r="P41" s="80">
        <f t="shared" si="9"/>
        <v>0</v>
      </c>
      <c r="Q41" s="80">
        <f t="shared" si="9"/>
        <v>0</v>
      </c>
      <c r="R41" s="80">
        <f t="shared" si="9"/>
        <v>0</v>
      </c>
      <c r="S41" s="113">
        <f>SUM(S37:S40)</f>
        <v>0</v>
      </c>
    </row>
    <row r="42" spans="1:19" x14ac:dyDescent="0.25">
      <c r="A42" s="13"/>
      <c r="I42" s="14"/>
      <c r="J42" s="179"/>
      <c r="K42" s="13"/>
      <c r="R42" s="49"/>
      <c r="S42" s="58"/>
    </row>
    <row r="43" spans="1:19" s="1" customFormat="1" x14ac:dyDescent="0.25">
      <c r="A43" s="53" t="s">
        <v>22</v>
      </c>
      <c r="B43" s="114">
        <f>B17+B24+B34+B41</f>
        <v>0</v>
      </c>
      <c r="C43" s="114">
        <f>C17+C24+C34+C41</f>
        <v>0</v>
      </c>
      <c r="D43" s="114">
        <f>D17+D24+D34+D41</f>
        <v>0</v>
      </c>
      <c r="E43" s="114">
        <f t="shared" ref="E43:H43" si="10">E17+E24+E34+E41</f>
        <v>0</v>
      </c>
      <c r="F43" s="114">
        <f t="shared" si="10"/>
        <v>0</v>
      </c>
      <c r="G43" s="114">
        <f t="shared" si="10"/>
        <v>0</v>
      </c>
      <c r="H43" s="114">
        <f t="shared" si="10"/>
        <v>0</v>
      </c>
      <c r="I43" s="115">
        <f>I17+I24+I34+I41</f>
        <v>0</v>
      </c>
      <c r="J43" s="16"/>
      <c r="K43" s="53" t="s">
        <v>23</v>
      </c>
      <c r="L43" s="114">
        <f t="shared" ref="L43:R43" si="11">L34+L41</f>
        <v>0</v>
      </c>
      <c r="M43" s="114">
        <f t="shared" si="11"/>
        <v>0</v>
      </c>
      <c r="N43" s="114">
        <f t="shared" si="11"/>
        <v>0</v>
      </c>
      <c r="O43" s="114">
        <f t="shared" si="11"/>
        <v>0</v>
      </c>
      <c r="P43" s="114">
        <f t="shared" si="11"/>
        <v>0</v>
      </c>
      <c r="Q43" s="114">
        <f t="shared" si="11"/>
        <v>0</v>
      </c>
      <c r="R43" s="114">
        <f t="shared" si="11"/>
        <v>0</v>
      </c>
      <c r="S43" s="115">
        <f>S34+S41</f>
        <v>0</v>
      </c>
    </row>
    <row r="45" spans="1:19" x14ac:dyDescent="0.25">
      <c r="A45" s="131" t="s">
        <v>216</v>
      </c>
    </row>
    <row r="46" spans="1:19" x14ac:dyDescent="0.25">
      <c r="A46" t="s">
        <v>204</v>
      </c>
    </row>
    <row r="47" spans="1:19" x14ac:dyDescent="0.25">
      <c r="A47" t="s">
        <v>213</v>
      </c>
    </row>
    <row r="49" spans="1:1" x14ac:dyDescent="0.25">
      <c r="A49" s="131" t="s">
        <v>217</v>
      </c>
    </row>
    <row r="50" spans="1:1" x14ac:dyDescent="0.25">
      <c r="A50" t="s">
        <v>190</v>
      </c>
    </row>
    <row r="51" spans="1:1" x14ac:dyDescent="0.25">
      <c r="A51" t="s">
        <v>166</v>
      </c>
    </row>
    <row r="52" spans="1:1" x14ac:dyDescent="0.25">
      <c r="A52" t="s">
        <v>218</v>
      </c>
    </row>
    <row r="53" spans="1:1" x14ac:dyDescent="0.25">
      <c r="A53" t="s">
        <v>214</v>
      </c>
    </row>
    <row r="54" spans="1:1" x14ac:dyDescent="0.25">
      <c r="A54" t="s">
        <v>215</v>
      </c>
    </row>
  </sheetData>
  <sheetProtection insertColumns="0" insertRows="0" deleteColumns="0" deleteRows="0"/>
  <mergeCells count="2">
    <mergeCell ref="J2:J42"/>
    <mergeCell ref="A1:S1"/>
  </mergeCells>
  <conditionalFormatting sqref="B43">
    <cfRule type="cellIs" dxfId="51" priority="16" operator="notEqual">
      <formula>$L$43</formula>
    </cfRule>
  </conditionalFormatting>
  <conditionalFormatting sqref="C43">
    <cfRule type="cellIs" dxfId="50" priority="15" operator="notEqual">
      <formula>$M$43</formula>
    </cfRule>
  </conditionalFormatting>
  <conditionalFormatting sqref="D43">
    <cfRule type="cellIs" dxfId="49" priority="14" operator="notEqual">
      <formula>$N$43</formula>
    </cfRule>
  </conditionalFormatting>
  <conditionalFormatting sqref="E43">
    <cfRule type="cellIs" dxfId="48" priority="13" operator="notEqual">
      <formula>$O$43</formula>
    </cfRule>
  </conditionalFormatting>
  <conditionalFormatting sqref="F43">
    <cfRule type="cellIs" dxfId="47" priority="12" operator="notEqual">
      <formula>$P$43</formula>
    </cfRule>
  </conditionalFormatting>
  <conditionalFormatting sqref="G43">
    <cfRule type="cellIs" dxfId="46" priority="11" operator="notEqual">
      <formula>$Q$43</formula>
    </cfRule>
  </conditionalFormatting>
  <conditionalFormatting sqref="H43">
    <cfRule type="cellIs" dxfId="45" priority="10" operator="notEqual">
      <formula>$R$43</formula>
    </cfRule>
  </conditionalFormatting>
  <conditionalFormatting sqref="I43">
    <cfRule type="cellIs" dxfId="44" priority="9" operator="notEqual">
      <formula>$S$43</formula>
    </cfRule>
  </conditionalFormatting>
  <conditionalFormatting sqref="L43">
    <cfRule type="cellIs" dxfId="43" priority="8" operator="notEqual">
      <formula>$B$43</formula>
    </cfRule>
  </conditionalFormatting>
  <conditionalFormatting sqref="M43">
    <cfRule type="cellIs" dxfId="42" priority="7" operator="notEqual">
      <formula>$C$43</formula>
    </cfRule>
  </conditionalFormatting>
  <conditionalFormatting sqref="N43">
    <cfRule type="cellIs" dxfId="41" priority="6" operator="notEqual">
      <formula>$D$43</formula>
    </cfRule>
  </conditionalFormatting>
  <conditionalFormatting sqref="O43">
    <cfRule type="cellIs" dxfId="40" priority="5" operator="notEqual">
      <formula>$E$43</formula>
    </cfRule>
  </conditionalFormatting>
  <conditionalFormatting sqref="P43">
    <cfRule type="cellIs" dxfId="39" priority="4" operator="notEqual">
      <formula>$F$43</formula>
    </cfRule>
  </conditionalFormatting>
  <conditionalFormatting sqref="Q43">
    <cfRule type="cellIs" dxfId="38" priority="3" operator="notEqual">
      <formula>$G$43</formula>
    </cfRule>
  </conditionalFormatting>
  <conditionalFormatting sqref="R43">
    <cfRule type="cellIs" dxfId="37" priority="2" operator="notEqual">
      <formula>$H$43</formula>
    </cfRule>
  </conditionalFormatting>
  <conditionalFormatting sqref="S43">
    <cfRule type="cellIs" dxfId="36" priority="1" operator="notEqual">
      <formula>$I$43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1"/>
  <sheetViews>
    <sheetView topLeftCell="P1" zoomScale="80" zoomScaleNormal="80" workbookViewId="0">
      <selection activeCell="S10" sqref="S10"/>
    </sheetView>
  </sheetViews>
  <sheetFormatPr defaultColWidth="8.85546875" defaultRowHeight="15" x14ac:dyDescent="0.25"/>
  <cols>
    <col min="1" max="1" width="8" style="6" customWidth="1"/>
    <col min="2" max="2" width="46.7109375" bestFit="1" customWidth="1"/>
    <col min="3" max="3" width="11.7109375" customWidth="1"/>
    <col min="4" max="4" width="15.140625" bestFit="1" customWidth="1"/>
    <col min="5" max="5" width="13.42578125" bestFit="1" customWidth="1"/>
    <col min="6" max="6" width="14.85546875" bestFit="1" customWidth="1"/>
    <col min="7" max="7" width="14.42578125" bestFit="1" customWidth="1"/>
    <col min="8" max="10" width="14.85546875" customWidth="1"/>
    <col min="12" max="12" width="42.42578125" style="5" bestFit="1" customWidth="1"/>
    <col min="13" max="13" width="16" bestFit="1" customWidth="1"/>
    <col min="15" max="15" width="39.7109375" style="5" customWidth="1"/>
    <col min="16" max="16" width="23.7109375" style="5" customWidth="1"/>
    <col min="18" max="18" width="45.140625" customWidth="1"/>
    <col min="19" max="19" width="16" bestFit="1" customWidth="1"/>
    <col min="21" max="21" width="38.85546875" bestFit="1" customWidth="1"/>
    <col min="22" max="22" width="21.7109375" bestFit="1" customWidth="1"/>
    <col min="24" max="24" width="38.85546875" customWidth="1"/>
    <col min="25" max="25" width="21.7109375" customWidth="1"/>
    <col min="27" max="27" width="40.5703125" bestFit="1" customWidth="1"/>
    <col min="28" max="28" width="14.42578125" bestFit="1" customWidth="1"/>
  </cols>
  <sheetData>
    <row r="1" spans="1:28" ht="18.75" x14ac:dyDescent="0.3">
      <c r="A1" s="191" t="s">
        <v>50</v>
      </c>
      <c r="B1" s="191"/>
      <c r="C1" s="191"/>
      <c r="D1" s="191"/>
      <c r="E1" s="191"/>
      <c r="F1" s="191"/>
      <c r="G1" s="191"/>
      <c r="H1" s="191"/>
      <c r="I1" s="191"/>
      <c r="J1" s="191"/>
      <c r="L1" s="181" t="s">
        <v>115</v>
      </c>
      <c r="M1" s="182"/>
      <c r="O1" s="181" t="s">
        <v>116</v>
      </c>
      <c r="P1" s="182"/>
      <c r="R1" s="181" t="s">
        <v>124</v>
      </c>
      <c r="S1" s="182"/>
      <c r="U1" s="181" t="s">
        <v>164</v>
      </c>
      <c r="V1" s="182"/>
      <c r="X1" s="181" t="s">
        <v>126</v>
      </c>
      <c r="Y1" s="182"/>
      <c r="AA1" s="185" t="s">
        <v>227</v>
      </c>
      <c r="AB1" s="186"/>
    </row>
    <row r="2" spans="1:28" ht="15.75" customHeight="1" thickBot="1" x14ac:dyDescent="0.3">
      <c r="A2" s="29"/>
      <c r="B2" s="30"/>
      <c r="C2" s="31" t="str">
        <f>'Income Statement'!C2</f>
        <v>Budget</v>
      </c>
      <c r="D2" s="31">
        <f>'Income Statement'!D2</f>
        <v>2019</v>
      </c>
      <c r="E2" s="31">
        <f>'Income Statement'!E2</f>
        <v>2018</v>
      </c>
      <c r="F2" s="31">
        <f>'Income Statement'!F2</f>
        <v>2017</v>
      </c>
      <c r="G2" s="31">
        <f>'Income Statement'!G2</f>
        <v>2016</v>
      </c>
      <c r="H2" s="31">
        <f>'Income Statement'!H2</f>
        <v>2015</v>
      </c>
      <c r="I2" s="31">
        <f>'Income Statement'!I2</f>
        <v>2014</v>
      </c>
      <c r="J2" s="31">
        <f>'Income Statement'!J2</f>
        <v>2013</v>
      </c>
      <c r="L2" s="189"/>
      <c r="M2" s="190"/>
      <c r="O2" s="183"/>
      <c r="P2" s="184"/>
      <c r="R2" s="183"/>
      <c r="S2" s="184"/>
      <c r="U2" s="183"/>
      <c r="V2" s="184"/>
      <c r="X2" s="183"/>
      <c r="Y2" s="184"/>
      <c r="AA2" s="187"/>
      <c r="AB2" s="188"/>
    </row>
    <row r="3" spans="1:28" x14ac:dyDescent="0.25">
      <c r="A3" s="7" t="s">
        <v>10</v>
      </c>
      <c r="B3" s="9" t="s">
        <v>1</v>
      </c>
      <c r="C3" s="134">
        <f>'Income Statement'!C27</f>
        <v>0</v>
      </c>
      <c r="D3" s="134">
        <f>'Income Statement'!D27</f>
        <v>0</v>
      </c>
      <c r="E3" s="134">
        <f>'Income Statement'!E27</f>
        <v>0</v>
      </c>
      <c r="F3" s="134">
        <f>'Income Statement'!F27</f>
        <v>0</v>
      </c>
      <c r="G3" s="134">
        <f>'Income Statement'!G27</f>
        <v>0</v>
      </c>
      <c r="H3" s="134">
        <f>'Income Statement'!H27</f>
        <v>0</v>
      </c>
      <c r="I3" s="134">
        <f>'Income Statement'!I27</f>
        <v>0</v>
      </c>
      <c r="J3" s="134">
        <f>'Income Statement'!J27</f>
        <v>0</v>
      </c>
      <c r="L3" s="42" t="s">
        <v>34</v>
      </c>
      <c r="M3" s="47" t="s">
        <v>108</v>
      </c>
      <c r="O3" s="42" t="s">
        <v>119</v>
      </c>
      <c r="P3" s="47" t="s">
        <v>110</v>
      </c>
      <c r="R3" s="42" t="s">
        <v>38</v>
      </c>
      <c r="S3" s="47" t="s">
        <v>108</v>
      </c>
      <c r="U3" s="42" t="s">
        <v>42</v>
      </c>
      <c r="V3" s="47" t="s">
        <v>125</v>
      </c>
      <c r="X3" s="87" t="s">
        <v>45</v>
      </c>
      <c r="Y3" s="75" t="s">
        <v>108</v>
      </c>
      <c r="AA3" s="163" t="s">
        <v>227</v>
      </c>
      <c r="AB3" s="164" t="s">
        <v>108</v>
      </c>
    </row>
    <row r="4" spans="1:28" x14ac:dyDescent="0.25">
      <c r="A4" s="8" t="s">
        <v>11</v>
      </c>
      <c r="B4" s="10" t="s">
        <v>8</v>
      </c>
      <c r="C4" s="135">
        <f>'Income Statement'!C44</f>
        <v>0</v>
      </c>
      <c r="D4" s="135">
        <f>'Income Statement'!D44</f>
        <v>0</v>
      </c>
      <c r="E4" s="135">
        <f>'Income Statement'!E44</f>
        <v>0</v>
      </c>
      <c r="F4" s="135">
        <f>'Income Statement'!F44</f>
        <v>0</v>
      </c>
      <c r="G4" s="135">
        <f>'Income Statement'!G44</f>
        <v>0</v>
      </c>
      <c r="H4" s="135">
        <f>'Income Statement'!H44</f>
        <v>0</v>
      </c>
      <c r="I4" s="135">
        <f>'Income Statement'!I44</f>
        <v>0</v>
      </c>
      <c r="J4" s="135">
        <f>'Income Statement'!J44</f>
        <v>0</v>
      </c>
      <c r="L4" s="43" t="s">
        <v>36</v>
      </c>
      <c r="M4" s="74">
        <v>0.65</v>
      </c>
      <c r="O4" s="44" t="s">
        <v>117</v>
      </c>
      <c r="P4" s="74">
        <v>0.35</v>
      </c>
      <c r="R4" s="43" t="s">
        <v>52</v>
      </c>
      <c r="S4" s="48">
        <v>0</v>
      </c>
      <c r="U4" s="43" t="s">
        <v>43</v>
      </c>
      <c r="V4" s="105">
        <v>4</v>
      </c>
      <c r="X4" s="44" t="s">
        <v>56</v>
      </c>
      <c r="Y4" s="48">
        <v>0.5</v>
      </c>
      <c r="AA4" s="165" t="s">
        <v>4</v>
      </c>
      <c r="AB4" s="166">
        <v>1</v>
      </c>
    </row>
    <row r="5" spans="1:28" ht="15.75" thickBot="1" x14ac:dyDescent="0.3">
      <c r="A5" s="8" t="s">
        <v>12</v>
      </c>
      <c r="B5" s="10" t="s">
        <v>2</v>
      </c>
      <c r="C5" s="135">
        <f t="shared" ref="C5:D5" si="0">C3-C4</f>
        <v>0</v>
      </c>
      <c r="D5" s="135">
        <f t="shared" si="0"/>
        <v>0</v>
      </c>
      <c r="E5" s="135">
        <f t="shared" ref="E5:H5" si="1">E3-E4</f>
        <v>0</v>
      </c>
      <c r="F5" s="135">
        <f t="shared" si="1"/>
        <v>0</v>
      </c>
      <c r="G5" s="135">
        <f t="shared" si="1"/>
        <v>0</v>
      </c>
      <c r="H5" s="135">
        <f t="shared" si="1"/>
        <v>0</v>
      </c>
      <c r="I5" s="135">
        <f>I3-I4</f>
        <v>0</v>
      </c>
      <c r="J5" s="135">
        <f>J3-J4</f>
        <v>0</v>
      </c>
      <c r="L5" s="43" t="s">
        <v>35</v>
      </c>
      <c r="M5" s="76"/>
      <c r="O5" s="43" t="s">
        <v>118</v>
      </c>
      <c r="P5" s="76"/>
      <c r="R5" s="85"/>
      <c r="S5" s="86"/>
      <c r="U5" s="43" t="s">
        <v>44</v>
      </c>
      <c r="V5" s="105"/>
      <c r="X5" s="43" t="s">
        <v>58</v>
      </c>
      <c r="Y5" s="105"/>
      <c r="AA5" s="165" t="s">
        <v>228</v>
      </c>
      <c r="AB5" s="167"/>
    </row>
    <row r="6" spans="1:28" x14ac:dyDescent="0.25">
      <c r="A6" s="8" t="s">
        <v>11</v>
      </c>
      <c r="B6" s="9" t="s">
        <v>102</v>
      </c>
      <c r="C6" s="134">
        <f>'Income Statement'!C67</f>
        <v>0</v>
      </c>
      <c r="D6" s="134">
        <f>'Income Statement'!D67</f>
        <v>0</v>
      </c>
      <c r="E6" s="134">
        <f>'Income Statement'!E67</f>
        <v>0</v>
      </c>
      <c r="F6" s="134">
        <f>'Income Statement'!F67</f>
        <v>0</v>
      </c>
      <c r="G6" s="134">
        <f>'Income Statement'!G67</f>
        <v>0</v>
      </c>
      <c r="H6" s="134">
        <f>'Income Statement'!H67</f>
        <v>0</v>
      </c>
      <c r="I6" s="134">
        <f>'Income Statement'!I67</f>
        <v>0</v>
      </c>
      <c r="J6" s="134">
        <f>'Income Statement'!J67</f>
        <v>0</v>
      </c>
      <c r="L6" s="147" t="str">
        <f>'Income Statement'!$C$2</f>
        <v>Budget</v>
      </c>
      <c r="M6" s="148" t="str">
        <f>IF($C$3=0,"",($C$3-$C$4)/$C$3)</f>
        <v/>
      </c>
      <c r="O6" s="147" t="str">
        <f>'Income Statement'!$C$2</f>
        <v>Budget</v>
      </c>
      <c r="P6" s="149" t="str">
        <f>IF($C$3=0,"",C4/C3)</f>
        <v/>
      </c>
      <c r="R6" s="147" t="str">
        <f>'Income Statement'!$C$2</f>
        <v>Budget</v>
      </c>
      <c r="S6" s="150" t="str">
        <f>IF($C$23=0,"",$C$23-$C$28)</f>
        <v/>
      </c>
      <c r="U6" s="147" t="str">
        <f>'Income Statement'!$C$2</f>
        <v>Budget</v>
      </c>
      <c r="V6" s="151" t="str">
        <f>IF($C$31=0,"",$C$30/$C$31)</f>
        <v/>
      </c>
      <c r="X6" s="147" t="str">
        <f>'Income Statement'!$C$2</f>
        <v>Budget</v>
      </c>
      <c r="Y6" s="151" t="str">
        <f>IF($C$25=0,"",$C$3/$C$25)</f>
        <v/>
      </c>
      <c r="AA6" s="147" t="str">
        <f>'Income Statement'!$C$2</f>
        <v>Budget</v>
      </c>
      <c r="AB6" s="168" t="str">
        <f>IF($C$9=0,"",($C$9/($C$12+$C$17+'Income Statement'!$C$92+'Income Statement'!$C$93)))</f>
        <v/>
      </c>
    </row>
    <row r="7" spans="1:28" x14ac:dyDescent="0.25">
      <c r="A7" s="8" t="s">
        <v>12</v>
      </c>
      <c r="B7" s="10" t="s">
        <v>3</v>
      </c>
      <c r="C7" s="135">
        <f t="shared" ref="C7:D7" si="2">C5-C6</f>
        <v>0</v>
      </c>
      <c r="D7" s="135">
        <f t="shared" si="2"/>
        <v>0</v>
      </c>
      <c r="E7" s="135">
        <f t="shared" ref="E7:H7" si="3">E5-E6</f>
        <v>0</v>
      </c>
      <c r="F7" s="135">
        <f t="shared" si="3"/>
        <v>0</v>
      </c>
      <c r="G7" s="135">
        <f t="shared" si="3"/>
        <v>0</v>
      </c>
      <c r="H7" s="135">
        <f t="shared" si="3"/>
        <v>0</v>
      </c>
      <c r="I7" s="135">
        <f>I5-I6</f>
        <v>0</v>
      </c>
      <c r="J7" s="135">
        <f>J5-J6</f>
        <v>0</v>
      </c>
      <c r="L7" s="45">
        <f>'Income Statement'!$D$2</f>
        <v>2019</v>
      </c>
      <c r="M7" s="88" t="str">
        <f>IF($D$3=0,"",($D$3-$D$4)/$D$3)</f>
        <v/>
      </c>
      <c r="O7" s="45">
        <f>'Income Statement'!$D$2</f>
        <v>2019</v>
      </c>
      <c r="P7" s="88" t="str">
        <f>IF($D$3=0,"",D4/D3)</f>
        <v/>
      </c>
      <c r="R7" s="45">
        <f>'Income Statement'!$D$2</f>
        <v>2019</v>
      </c>
      <c r="S7" s="92" t="str">
        <f>IF($D$23=0,"",$D$23-$D$28)</f>
        <v/>
      </c>
      <c r="U7" s="45">
        <f>'Income Statement'!$D$2</f>
        <v>2019</v>
      </c>
      <c r="V7" s="109" t="str">
        <f>IF($D$31=0,"",$D$30/$D$31)</f>
        <v/>
      </c>
      <c r="X7" s="45">
        <f>'Income Statement'!$D$2</f>
        <v>2019</v>
      </c>
      <c r="Y7" s="109" t="str">
        <f>IF($D$25=0,"",$D$3/$D$25)</f>
        <v/>
      </c>
      <c r="AA7" s="45">
        <f>'Income Statement'!$D$2</f>
        <v>2019</v>
      </c>
      <c r="AB7" s="169" t="str">
        <f>IF($D$9=0,"",($D$9/($D$12+$D$17+'Income Statement'!$D$92+'Income Statement'!$D$93)))</f>
        <v/>
      </c>
    </row>
    <row r="8" spans="1:28" x14ac:dyDescent="0.25">
      <c r="A8" s="8" t="s">
        <v>11</v>
      </c>
      <c r="B8" s="9" t="s">
        <v>98</v>
      </c>
      <c r="C8" s="134">
        <f>'Income Statement'!C85</f>
        <v>0</v>
      </c>
      <c r="D8" s="134">
        <f>'Income Statement'!D85</f>
        <v>0</v>
      </c>
      <c r="E8" s="134">
        <f>'Income Statement'!E85</f>
        <v>0</v>
      </c>
      <c r="F8" s="134">
        <f>'Income Statement'!F85</f>
        <v>0</v>
      </c>
      <c r="G8" s="134">
        <f>'Income Statement'!G85</f>
        <v>0</v>
      </c>
      <c r="H8" s="134">
        <f>'Income Statement'!H85</f>
        <v>0</v>
      </c>
      <c r="I8" s="134">
        <f>'Income Statement'!I85</f>
        <v>0</v>
      </c>
      <c r="J8" s="134">
        <f>'Income Statement'!J85</f>
        <v>0</v>
      </c>
      <c r="L8" s="45">
        <f>'Income Statement'!$E$2</f>
        <v>2018</v>
      </c>
      <c r="M8" s="88" t="str">
        <f>IF($E$3=0,"",($E$3-$E$4)/$E$3)</f>
        <v/>
      </c>
      <c r="O8" s="45">
        <f>'Income Statement'!$E$2</f>
        <v>2018</v>
      </c>
      <c r="P8" s="88" t="str">
        <f>IF($E$3=0,"",E4/E3)</f>
        <v/>
      </c>
      <c r="Q8" s="83"/>
      <c r="R8" s="45">
        <f>'Income Statement'!$E$2</f>
        <v>2018</v>
      </c>
      <c r="S8" s="92" t="str">
        <f>IF($E$23=0,"",$E$23-$E$28)</f>
        <v/>
      </c>
      <c r="T8" s="83"/>
      <c r="U8" s="45">
        <f>'Income Statement'!$E$2</f>
        <v>2018</v>
      </c>
      <c r="V8" s="109" t="str">
        <f>IF($E$31=0,"",$E$30/$E$31)</f>
        <v/>
      </c>
      <c r="X8" s="45">
        <f>'Income Statement'!$E$2</f>
        <v>2018</v>
      </c>
      <c r="Y8" s="109" t="str">
        <f>IF($E$25=0,"",$E$3/$E$25)</f>
        <v/>
      </c>
      <c r="AA8" s="45">
        <f>'Income Statement'!$E$2</f>
        <v>2018</v>
      </c>
      <c r="AB8" s="169" t="str">
        <f>IF($E$9=0,"",($E$9/($E$12+$E$17+'Income Statement'!$E$92+'Income Statement'!$E$93)))</f>
        <v/>
      </c>
    </row>
    <row r="9" spans="1:28" x14ac:dyDescent="0.25">
      <c r="A9" s="8" t="s">
        <v>12</v>
      </c>
      <c r="B9" s="10" t="s">
        <v>4</v>
      </c>
      <c r="C9" s="135">
        <f t="shared" ref="C9:D9" si="4">C7-C8</f>
        <v>0</v>
      </c>
      <c r="D9" s="135">
        <f t="shared" si="4"/>
        <v>0</v>
      </c>
      <c r="E9" s="135">
        <f t="shared" ref="E9:H9" si="5">E7-E8</f>
        <v>0</v>
      </c>
      <c r="F9" s="135">
        <f t="shared" si="5"/>
        <v>0</v>
      </c>
      <c r="G9" s="135">
        <f t="shared" si="5"/>
        <v>0</v>
      </c>
      <c r="H9" s="135">
        <f t="shared" si="5"/>
        <v>0</v>
      </c>
      <c r="I9" s="135">
        <f>I7-I8</f>
        <v>0</v>
      </c>
      <c r="J9" s="135">
        <f>J7-J8</f>
        <v>0</v>
      </c>
      <c r="L9" s="45">
        <f>'Income Statement'!$F$2</f>
        <v>2017</v>
      </c>
      <c r="M9" s="88" t="str">
        <f>IF($F$3=0,"",($F$3-$F$4)/$F$3)</f>
        <v/>
      </c>
      <c r="O9" s="45">
        <f>'Income Statement'!$F$2</f>
        <v>2017</v>
      </c>
      <c r="P9" s="88" t="str">
        <f>IF($F$3=0,"",F4/F3)</f>
        <v/>
      </c>
      <c r="R9" s="45">
        <f>'Income Statement'!$F$2</f>
        <v>2017</v>
      </c>
      <c r="S9" s="92" t="str">
        <f>IF($F$23=0,"",$F$23-$F$28)</f>
        <v/>
      </c>
      <c r="U9" s="45">
        <f>'Income Statement'!$F$2</f>
        <v>2017</v>
      </c>
      <c r="V9" s="109" t="str">
        <f>IF($F$31=0,"",$F$30/$F$31)</f>
        <v/>
      </c>
      <c r="X9" s="45">
        <f>'Income Statement'!$F$2</f>
        <v>2017</v>
      </c>
      <c r="Y9" s="109" t="str">
        <f>IF($F$25=0,"",$F$3/$F$25)</f>
        <v/>
      </c>
      <c r="AA9" s="45">
        <f>'Income Statement'!$F$2</f>
        <v>2017</v>
      </c>
      <c r="AB9" s="169" t="str">
        <f>IF($F$9=0,"",($F$9/($F$12+$F$17+'Income Statement'!$F$92+'Income Statement'!$F$93)))</f>
        <v/>
      </c>
    </row>
    <row r="10" spans="1:28" x14ac:dyDescent="0.25">
      <c r="A10" s="8" t="s">
        <v>11</v>
      </c>
      <c r="B10" s="9" t="s">
        <v>83</v>
      </c>
      <c r="C10" s="134">
        <f>'Income Statement'!C98</f>
        <v>0</v>
      </c>
      <c r="D10" s="134">
        <f>'Income Statement'!D98</f>
        <v>0</v>
      </c>
      <c r="E10" s="134">
        <f>'Income Statement'!E98</f>
        <v>0</v>
      </c>
      <c r="F10" s="134">
        <f>'Income Statement'!F98</f>
        <v>0</v>
      </c>
      <c r="G10" s="134">
        <f>'Income Statement'!G98</f>
        <v>0</v>
      </c>
      <c r="H10" s="134">
        <f>'Income Statement'!H98</f>
        <v>0</v>
      </c>
      <c r="I10" s="134">
        <f>'Income Statement'!I98</f>
        <v>0</v>
      </c>
      <c r="J10" s="134">
        <f>'Income Statement'!J98</f>
        <v>0</v>
      </c>
      <c r="L10" s="45">
        <f>'Income Statement'!$G$2</f>
        <v>2016</v>
      </c>
      <c r="M10" s="88" t="str">
        <f>IF($G$3=0,"",($G$3-$G$4)/$G$3)</f>
        <v/>
      </c>
      <c r="O10" s="45">
        <f>'Income Statement'!$G$2</f>
        <v>2016</v>
      </c>
      <c r="P10" s="88" t="str">
        <f>IF($G$3=0,"",G4/G3)</f>
        <v/>
      </c>
      <c r="R10" s="45">
        <f>'Income Statement'!$G$2</f>
        <v>2016</v>
      </c>
      <c r="S10" s="92" t="str">
        <f>IF($G$23=0,"",$G$23-$G$28)</f>
        <v/>
      </c>
      <c r="U10" s="45">
        <f>'Income Statement'!$G$2</f>
        <v>2016</v>
      </c>
      <c r="V10" s="109" t="str">
        <f>IF($G$31=0,"",$G$30/$G$31)</f>
        <v/>
      </c>
      <c r="X10" s="45">
        <f>'Income Statement'!$G$2</f>
        <v>2016</v>
      </c>
      <c r="Y10" s="109" t="str">
        <f>IF($G$25=0,"",$G$3/$G$25)</f>
        <v/>
      </c>
      <c r="AA10" s="45">
        <f>'Income Statement'!$G$2</f>
        <v>2016</v>
      </c>
      <c r="AB10" s="169" t="str">
        <f>IF($G$9=0,"",($G$9/($G$12+$G$17+'Income Statement'!$G$92+'Income Statement'!$G$93)))</f>
        <v/>
      </c>
    </row>
    <row r="11" spans="1:28" x14ac:dyDescent="0.25">
      <c r="A11" s="8" t="s">
        <v>12</v>
      </c>
      <c r="B11" s="10" t="s">
        <v>5</v>
      </c>
      <c r="C11" s="135">
        <f t="shared" ref="C11:D11" si="6">C9-C10</f>
        <v>0</v>
      </c>
      <c r="D11" s="135">
        <f t="shared" si="6"/>
        <v>0</v>
      </c>
      <c r="E11" s="135">
        <f t="shared" ref="E11:H11" si="7">E9-E10</f>
        <v>0</v>
      </c>
      <c r="F11" s="135">
        <f t="shared" si="7"/>
        <v>0</v>
      </c>
      <c r="G11" s="135">
        <f t="shared" si="7"/>
        <v>0</v>
      </c>
      <c r="H11" s="135">
        <f t="shared" si="7"/>
        <v>0</v>
      </c>
      <c r="I11" s="135">
        <f>I9-I10</f>
        <v>0</v>
      </c>
      <c r="J11" s="135">
        <f>J9-J10</f>
        <v>0</v>
      </c>
      <c r="L11" s="45">
        <f>'Income Statement'!$H$2</f>
        <v>2015</v>
      </c>
      <c r="M11" s="88" t="str">
        <f>IF($H$3=0,"",($H$3-$H$4)/$H$3)</f>
        <v/>
      </c>
      <c r="O11" s="45">
        <f>'Income Statement'!$H$2</f>
        <v>2015</v>
      </c>
      <c r="P11" s="88" t="str">
        <f>IF($H$3=0,"",H4/H3)</f>
        <v/>
      </c>
      <c r="R11" s="45">
        <f>'Income Statement'!$H$2</f>
        <v>2015</v>
      </c>
      <c r="S11" s="92" t="str">
        <f>IF($H$23=0,"",$H$23-$H$28)</f>
        <v/>
      </c>
      <c r="U11" s="45">
        <f>'Income Statement'!$H$2</f>
        <v>2015</v>
      </c>
      <c r="V11" s="109" t="str">
        <f>IF($H$31=0,"",$H$30/$H$31)</f>
        <v/>
      </c>
      <c r="X11" s="45">
        <f>'Income Statement'!$H$2</f>
        <v>2015</v>
      </c>
      <c r="Y11" s="109" t="str">
        <f>IF($H$25=0,"",$H$3/$H$25)</f>
        <v/>
      </c>
      <c r="AA11" s="45">
        <f>'Income Statement'!$H$2</f>
        <v>2015</v>
      </c>
      <c r="AB11" s="169" t="str">
        <f>IF($H$9=0,"",($H$9/($H$12+$H$17+'Income Statement'!$H$92+'Income Statement'!$H$93)))</f>
        <v/>
      </c>
    </row>
    <row r="12" spans="1:28" x14ac:dyDescent="0.25">
      <c r="A12" s="8" t="s">
        <v>11</v>
      </c>
      <c r="B12" s="9" t="s">
        <v>9</v>
      </c>
      <c r="C12" s="134">
        <f>'Income Statement'!C109</f>
        <v>0</v>
      </c>
      <c r="D12" s="134">
        <f>'Income Statement'!D109</f>
        <v>0</v>
      </c>
      <c r="E12" s="134">
        <f>'Income Statement'!E109</f>
        <v>0</v>
      </c>
      <c r="F12" s="134">
        <f>'Income Statement'!F109</f>
        <v>0</v>
      </c>
      <c r="G12" s="134">
        <f>'Income Statement'!G109</f>
        <v>0</v>
      </c>
      <c r="H12" s="134">
        <f>'Income Statement'!H109</f>
        <v>0</v>
      </c>
      <c r="I12" s="134">
        <f>'Income Statement'!I109</f>
        <v>0</v>
      </c>
      <c r="J12" s="134">
        <f>'Income Statement'!J109</f>
        <v>0</v>
      </c>
      <c r="L12" s="45">
        <f>'Income Statement'!$I$2</f>
        <v>2014</v>
      </c>
      <c r="M12" s="88" t="str">
        <f>IF($I$3=0,"",($I$3-$I$4)/$I$3)</f>
        <v/>
      </c>
      <c r="O12" s="45">
        <f>'Income Statement'!$I$2</f>
        <v>2014</v>
      </c>
      <c r="P12" s="88" t="str">
        <f>IF($I$3=0,"",I4/I3)</f>
        <v/>
      </c>
      <c r="R12" s="45">
        <f>'Income Statement'!$I$2</f>
        <v>2014</v>
      </c>
      <c r="S12" s="92" t="str">
        <f>IF($I$23=0,"",$I$23-$I$28)</f>
        <v/>
      </c>
      <c r="U12" s="45">
        <f>'Income Statement'!$I$2</f>
        <v>2014</v>
      </c>
      <c r="V12" s="109" t="str">
        <f>IF($I$31=0,"",$I$30/$I$31)</f>
        <v/>
      </c>
      <c r="X12" s="45">
        <f>'Income Statement'!$I$2</f>
        <v>2014</v>
      </c>
      <c r="Y12" s="109" t="str">
        <f>IF($I$25=0,"",$I$3/$I$25)</f>
        <v/>
      </c>
      <c r="AA12" s="45">
        <f>'Income Statement'!$I$2</f>
        <v>2014</v>
      </c>
      <c r="AB12" s="169" t="str">
        <f>IF($I$9=0,"",($I$9/($I$12+$I$17+'Income Statement'!$I$92+'Income Statement'!$I$93)))</f>
        <v/>
      </c>
    </row>
    <row r="13" spans="1:28" ht="15.75" thickBot="1" x14ac:dyDescent="0.3">
      <c r="A13" s="140" t="s">
        <v>12</v>
      </c>
      <c r="B13" s="141" t="s">
        <v>6</v>
      </c>
      <c r="C13" s="142">
        <f>C11-C12</f>
        <v>0</v>
      </c>
      <c r="D13" s="142">
        <f t="shared" ref="D13:J13" si="8">D11-D12</f>
        <v>0</v>
      </c>
      <c r="E13" s="142">
        <f t="shared" si="8"/>
        <v>0</v>
      </c>
      <c r="F13" s="142">
        <f t="shared" si="8"/>
        <v>0</v>
      </c>
      <c r="G13" s="142">
        <f t="shared" si="8"/>
        <v>0</v>
      </c>
      <c r="H13" s="142">
        <f t="shared" si="8"/>
        <v>0</v>
      </c>
      <c r="I13" s="142">
        <f t="shared" si="8"/>
        <v>0</v>
      </c>
      <c r="J13" s="142">
        <f t="shared" si="8"/>
        <v>0</v>
      </c>
      <c r="L13" s="46">
        <f>'Income Statement'!$J$2</f>
        <v>2013</v>
      </c>
      <c r="M13" s="89" t="str">
        <f>IF($J$3=0,"",($J$3-$J$4)/$J$3)</f>
        <v/>
      </c>
      <c r="O13" s="46">
        <f>'Income Statement'!$J$2</f>
        <v>2013</v>
      </c>
      <c r="P13" s="89" t="str">
        <f>IF($J$3=0,"",J4/J3)</f>
        <v/>
      </c>
      <c r="R13" s="46">
        <f>'Income Statement'!$J$2</f>
        <v>2013</v>
      </c>
      <c r="S13" s="93" t="str">
        <f>IF($J$23=0,"",$J$23-$J$28)</f>
        <v/>
      </c>
      <c r="U13" s="46">
        <f>'Income Statement'!$J$2</f>
        <v>2013</v>
      </c>
      <c r="V13" s="110" t="str">
        <f>IF($J$31=0,"",$J$30/$J$31)</f>
        <v/>
      </c>
      <c r="X13" s="46">
        <f>'Income Statement'!$J$2</f>
        <v>2013</v>
      </c>
      <c r="Y13" s="110" t="str">
        <f>IF($J$25=0,"",$J$3/$J$25)</f>
        <v/>
      </c>
      <c r="AA13" s="46">
        <f>'Income Statement'!$J$2</f>
        <v>2013</v>
      </c>
      <c r="AB13" s="170" t="str">
        <f>IF($J$9=0,"",($J$9/($J$12+$J$17+'Income Statement'!$J$92+'Income Statement'!$J$93)))</f>
        <v/>
      </c>
    </row>
    <row r="14" spans="1:28" x14ac:dyDescent="0.25">
      <c r="A14" s="8" t="s">
        <v>13</v>
      </c>
      <c r="B14" s="9" t="s">
        <v>99</v>
      </c>
      <c r="C14" s="134">
        <f>'Income Statement'!C125</f>
        <v>0</v>
      </c>
      <c r="D14" s="134">
        <f>'Income Statement'!D125</f>
        <v>0</v>
      </c>
      <c r="E14" s="134">
        <f>'Income Statement'!E125</f>
        <v>0</v>
      </c>
      <c r="F14" s="134">
        <f>'Income Statement'!F125</f>
        <v>0</v>
      </c>
      <c r="G14" s="134">
        <f>'Income Statement'!G125</f>
        <v>0</v>
      </c>
      <c r="H14" s="134">
        <f>'Income Statement'!H125</f>
        <v>0</v>
      </c>
      <c r="I14" s="134">
        <f>'Income Statement'!I125</f>
        <v>0</v>
      </c>
      <c r="J14" s="134">
        <f>'Income Statement'!J125</f>
        <v>0</v>
      </c>
      <c r="L14" s="42" t="s">
        <v>39</v>
      </c>
      <c r="M14" s="47" t="s">
        <v>109</v>
      </c>
      <c r="O14" s="42" t="s">
        <v>120</v>
      </c>
      <c r="P14" s="47" t="s">
        <v>110</v>
      </c>
      <c r="R14" s="42" t="s">
        <v>57</v>
      </c>
      <c r="S14" s="47" t="s">
        <v>108</v>
      </c>
      <c r="U14" s="42" t="s">
        <v>33</v>
      </c>
      <c r="V14" s="47" t="s">
        <v>125</v>
      </c>
      <c r="X14" s="42" t="s">
        <v>47</v>
      </c>
      <c r="Y14" s="47" t="s">
        <v>108</v>
      </c>
    </row>
    <row r="15" spans="1:28" x14ac:dyDescent="0.25">
      <c r="A15" s="8" t="s">
        <v>11</v>
      </c>
      <c r="B15" s="9" t="s">
        <v>128</v>
      </c>
      <c r="C15" s="136"/>
      <c r="D15" s="136"/>
      <c r="E15" s="136"/>
      <c r="F15" s="136"/>
      <c r="G15" s="136"/>
      <c r="H15" s="136"/>
      <c r="I15" s="136"/>
      <c r="J15" s="136"/>
      <c r="L15" s="43" t="s">
        <v>55</v>
      </c>
      <c r="M15" s="74">
        <v>0.45</v>
      </c>
      <c r="O15" s="43" t="s">
        <v>121</v>
      </c>
      <c r="P15" s="74">
        <v>0.2</v>
      </c>
      <c r="R15" s="43" t="s">
        <v>100</v>
      </c>
      <c r="S15" s="74">
        <v>1.35</v>
      </c>
      <c r="U15" s="44" t="s">
        <v>31</v>
      </c>
      <c r="V15" s="105">
        <v>6.5</v>
      </c>
      <c r="W15" s="106"/>
      <c r="X15" s="43" t="s">
        <v>48</v>
      </c>
      <c r="Y15" s="48">
        <v>0</v>
      </c>
    </row>
    <row r="16" spans="1:28" ht="15.75" thickBot="1" x14ac:dyDescent="0.3">
      <c r="A16" s="8" t="s">
        <v>12</v>
      </c>
      <c r="B16" s="11" t="s">
        <v>7</v>
      </c>
      <c r="C16" s="137">
        <f>C13+C14+C15</f>
        <v>0</v>
      </c>
      <c r="D16" s="137">
        <f t="shared" ref="D16:J16" si="9">D13+D14+D15</f>
        <v>0</v>
      </c>
      <c r="E16" s="137">
        <f t="shared" si="9"/>
        <v>0</v>
      </c>
      <c r="F16" s="137">
        <f t="shared" si="9"/>
        <v>0</v>
      </c>
      <c r="G16" s="137">
        <f t="shared" si="9"/>
        <v>0</v>
      </c>
      <c r="H16" s="137">
        <f t="shared" si="9"/>
        <v>0</v>
      </c>
      <c r="I16" s="137">
        <f t="shared" si="9"/>
        <v>0</v>
      </c>
      <c r="J16" s="137">
        <f t="shared" si="9"/>
        <v>0</v>
      </c>
      <c r="L16" s="43" t="s">
        <v>40</v>
      </c>
      <c r="M16" s="74">
        <v>0.5</v>
      </c>
      <c r="O16" s="43" t="s">
        <v>118</v>
      </c>
      <c r="P16" s="74"/>
      <c r="R16" s="43" t="s">
        <v>103</v>
      </c>
      <c r="S16" s="48"/>
      <c r="U16" s="43" t="s">
        <v>32</v>
      </c>
      <c r="V16" s="107"/>
      <c r="W16" s="106"/>
      <c r="X16" s="43" t="s">
        <v>44</v>
      </c>
      <c r="Y16" s="76"/>
    </row>
    <row r="17" spans="1:25" ht="16.5" thickTop="1" thickBot="1" x14ac:dyDescent="0.3">
      <c r="A17" s="8"/>
      <c r="B17" s="162" t="s">
        <v>226</v>
      </c>
      <c r="C17" s="137">
        <f>'Income Statement'!C133</f>
        <v>0</v>
      </c>
      <c r="D17" s="137">
        <f>'Income Statement'!D133</f>
        <v>0</v>
      </c>
      <c r="E17" s="137">
        <f>'Income Statement'!E133</f>
        <v>0</v>
      </c>
      <c r="F17" s="137">
        <f>'Income Statement'!F133</f>
        <v>0</v>
      </c>
      <c r="G17" s="137">
        <f>'Income Statement'!G133</f>
        <v>0</v>
      </c>
      <c r="H17" s="137">
        <f>'Income Statement'!H133</f>
        <v>0</v>
      </c>
      <c r="I17" s="137">
        <f>'Income Statement'!I133</f>
        <v>0</v>
      </c>
      <c r="J17" s="137">
        <f>'Income Statement'!J133</f>
        <v>0</v>
      </c>
      <c r="L17" s="147" t="str">
        <f>'Income Statement'!$C$2</f>
        <v>Budget</v>
      </c>
      <c r="M17" s="156" t="str">
        <f>IF($C$3=0,"",$C$7/$C$3)</f>
        <v/>
      </c>
      <c r="O17" s="147" t="str">
        <f>'Income Statement'!$C$2</f>
        <v>Budget</v>
      </c>
      <c r="P17" s="149" t="str">
        <f>IF($C$3=0,"",C6/C3)</f>
        <v/>
      </c>
      <c r="R17" s="147" t="str">
        <f>'Income Statement'!$C$2</f>
        <v>Budget</v>
      </c>
      <c r="S17" s="154" t="str">
        <f>IF($C$4=0,"",S6/($C$8+$C$6+$C$4))</f>
        <v/>
      </c>
      <c r="U17" s="147" t="str">
        <f>'Income Statement'!$C$2</f>
        <v>Budget</v>
      </c>
      <c r="V17" s="153" t="str">
        <f>IF($C$9=0,"",'Balance Sheet'!$L$34/Ratios!$C$9)</f>
        <v/>
      </c>
      <c r="X17" s="147" t="str">
        <f>'Income Statement'!$C$2</f>
        <v>Budget</v>
      </c>
      <c r="Y17" s="152" t="str">
        <f>IF($C$31=0,"",$C$13/$C$31)</f>
        <v/>
      </c>
    </row>
    <row r="18" spans="1:25" ht="15.75" thickTop="1" x14ac:dyDescent="0.25">
      <c r="L18" s="45">
        <f>'Income Statement'!$D$2</f>
        <v>2019</v>
      </c>
      <c r="M18" s="90" t="str">
        <f>IF($D$3=0,"",$D$7/$D$3)</f>
        <v/>
      </c>
      <c r="O18" s="45">
        <f>'Income Statement'!$D$2</f>
        <v>2019</v>
      </c>
      <c r="P18" s="88" t="str">
        <f>IF($D$3=0,"",D6/D3)</f>
        <v/>
      </c>
      <c r="R18" s="45">
        <f>'Income Statement'!$D$2</f>
        <v>2019</v>
      </c>
      <c r="S18" s="84" t="str">
        <f>IF($D$4=0,"",S7/($D$8+$D$6+$D$4))</f>
        <v/>
      </c>
      <c r="U18" s="45">
        <f>'Income Statement'!$D$2</f>
        <v>2019</v>
      </c>
      <c r="V18" s="138" t="str">
        <f>IF($D$9=0,"",'Balance Sheet'!$M$34/Ratios!$D$9)</f>
        <v/>
      </c>
      <c r="X18" s="45">
        <f>'Income Statement'!$D$2</f>
        <v>2019</v>
      </c>
      <c r="Y18" s="128" t="str">
        <f>IF($D$31=0,"",$D$13/$D$31)</f>
        <v/>
      </c>
    </row>
    <row r="19" spans="1:25" x14ac:dyDescent="0.25">
      <c r="A19"/>
      <c r="L19" s="45">
        <f>'Income Statement'!$E$2</f>
        <v>2018</v>
      </c>
      <c r="M19" s="90" t="str">
        <f>IF($E$3=0,"",$E$7/$E$3)</f>
        <v/>
      </c>
      <c r="O19" s="45">
        <f>'Income Statement'!$E$2</f>
        <v>2018</v>
      </c>
      <c r="P19" s="90" t="str">
        <f>IF($E$3=0,"",E6/E3)</f>
        <v/>
      </c>
      <c r="R19" s="45">
        <f>'Income Statement'!$E$2</f>
        <v>2018</v>
      </c>
      <c r="S19" s="94" t="str">
        <f>IF($E$4=0,"",S8/($E$8+$E$6+$E$4))</f>
        <v/>
      </c>
      <c r="U19" s="45">
        <f>'Income Statement'!$E$2</f>
        <v>2018</v>
      </c>
      <c r="V19" s="138" t="str">
        <f>IF($E$9=0,"",'Balance Sheet'!$N$34/Ratios!$E$9)</f>
        <v/>
      </c>
      <c r="X19" s="45">
        <f>'Income Statement'!$E$2</f>
        <v>2018</v>
      </c>
      <c r="Y19" s="128" t="str">
        <f>IF($E$31=0,"",$E$13/$E$31)</f>
        <v/>
      </c>
    </row>
    <row r="20" spans="1:25" ht="18.75" x14ac:dyDescent="0.3">
      <c r="A20"/>
      <c r="B20" s="180" t="s">
        <v>51</v>
      </c>
      <c r="C20" s="180"/>
      <c r="D20" s="180"/>
      <c r="E20" s="180"/>
      <c r="F20" s="180"/>
      <c r="G20" s="180"/>
      <c r="H20" s="180"/>
      <c r="I20" s="180"/>
      <c r="J20" s="180"/>
      <c r="L20" s="45">
        <f>'Income Statement'!$F$2</f>
        <v>2017</v>
      </c>
      <c r="M20" s="90" t="str">
        <f>IF($F$3=0,"",$F$7/$F$3)</f>
        <v/>
      </c>
      <c r="O20" s="45">
        <f>'Income Statement'!$F$2</f>
        <v>2017</v>
      </c>
      <c r="P20" s="90" t="str">
        <f>IF($F$3=0,"",F6/F3)</f>
        <v/>
      </c>
      <c r="R20" s="45">
        <f>'Income Statement'!$F$2</f>
        <v>2017</v>
      </c>
      <c r="S20" s="94" t="str">
        <f>IF($F$4=0,"",S9/($F$8+$F$6+$F$4))</f>
        <v/>
      </c>
      <c r="U20" s="45">
        <f>'Income Statement'!$F$2</f>
        <v>2017</v>
      </c>
      <c r="V20" s="138" t="str">
        <f>IF($F$9=0,"",'Balance Sheet'!$O$34/Ratios!$F$9)</f>
        <v/>
      </c>
      <c r="X20" s="45">
        <f>'Income Statement'!$F$2</f>
        <v>2017</v>
      </c>
      <c r="Y20" s="128" t="str">
        <f>IF($F$31=0,"",$F$13/$F$31)</f>
        <v/>
      </c>
    </row>
    <row r="21" spans="1:25" ht="18.75" x14ac:dyDescent="0.3">
      <c r="A21"/>
      <c r="B21" s="23" t="s">
        <v>19</v>
      </c>
      <c r="C21" s="50"/>
      <c r="D21" s="50"/>
      <c r="E21" s="50"/>
      <c r="F21" s="50"/>
      <c r="G21" s="50"/>
      <c r="H21" s="50"/>
      <c r="I21" s="24"/>
      <c r="J21" s="25"/>
      <c r="L21" s="45">
        <f>'Income Statement'!$G$2</f>
        <v>2016</v>
      </c>
      <c r="M21" s="90" t="str">
        <f>IF($G$3=0,"",$G$7/$G$3)</f>
        <v/>
      </c>
      <c r="O21" s="45">
        <f>'Income Statement'!$G$2</f>
        <v>2016</v>
      </c>
      <c r="P21" s="90" t="str">
        <f>IF($G$3=0,"",G6/G3)</f>
        <v/>
      </c>
      <c r="R21" s="45">
        <f>'Income Statement'!$G$2</f>
        <v>2016</v>
      </c>
      <c r="S21" s="94" t="str">
        <f>IF($G$4=0,"",S10/($G$8+$G$6+$G$4))</f>
        <v/>
      </c>
      <c r="U21" s="45">
        <f>'Income Statement'!$G$2</f>
        <v>2016</v>
      </c>
      <c r="V21" s="138" t="str">
        <f>IF($G$9=0,"",'Balance Sheet'!$P$34/Ratios!$G$9)</f>
        <v/>
      </c>
      <c r="X21" s="45">
        <f>'Income Statement'!$G$2</f>
        <v>2016</v>
      </c>
      <c r="Y21" s="128" t="str">
        <f>IF($G$31=0,"",$G$13/$G$31)</f>
        <v/>
      </c>
    </row>
    <row r="22" spans="1:25" ht="18.75" customHeight="1" x14ac:dyDescent="0.25">
      <c r="A22"/>
      <c r="B22" s="12" t="s">
        <v>14</v>
      </c>
      <c r="C22" s="21" t="str">
        <f>'Income Statement'!C2</f>
        <v>Budget</v>
      </c>
      <c r="D22" s="21">
        <f>'Income Statement'!D2</f>
        <v>2019</v>
      </c>
      <c r="E22" s="21">
        <f>'Income Statement'!E2</f>
        <v>2018</v>
      </c>
      <c r="F22" s="21">
        <f>'Income Statement'!F2</f>
        <v>2017</v>
      </c>
      <c r="G22" s="21">
        <f>'Income Statement'!G2</f>
        <v>2016</v>
      </c>
      <c r="H22" s="21">
        <f>'Income Statement'!H2</f>
        <v>2015</v>
      </c>
      <c r="I22" s="21">
        <f>'Income Statement'!I2</f>
        <v>2014</v>
      </c>
      <c r="J22" s="22">
        <f>'Income Statement'!J2</f>
        <v>2013</v>
      </c>
      <c r="L22" s="45">
        <f>'Income Statement'!$H$2</f>
        <v>2015</v>
      </c>
      <c r="M22" s="90" t="str">
        <f>IF($H$3=0,"",$H$7/$H$3)</f>
        <v/>
      </c>
      <c r="O22" s="45">
        <f>'Income Statement'!$H$2</f>
        <v>2015</v>
      </c>
      <c r="P22" s="90" t="str">
        <f>IF($H$3=0,"",H6/H3)</f>
        <v/>
      </c>
      <c r="R22" s="45">
        <f>'Income Statement'!$H$2</f>
        <v>2015</v>
      </c>
      <c r="S22" s="94" t="str">
        <f>IF($H$4=0,"",S11/($H$8+$H$6+$H$4))</f>
        <v/>
      </c>
      <c r="U22" s="45">
        <f>'Income Statement'!$H$2</f>
        <v>2015</v>
      </c>
      <c r="V22" s="138" t="str">
        <f>IF($H$9=0,"",'Balance Sheet'!$Q$34/Ratios!$H$9)</f>
        <v/>
      </c>
      <c r="X22" s="45">
        <f>'Income Statement'!$H$2</f>
        <v>2015</v>
      </c>
      <c r="Y22" s="128" t="str">
        <f>IF($H$31=0,"",$H$13/$H$31)</f>
        <v/>
      </c>
    </row>
    <row r="23" spans="1:25" ht="15" customHeight="1" x14ac:dyDescent="0.25">
      <c r="A23"/>
      <c r="B23" s="15" t="s">
        <v>24</v>
      </c>
      <c r="C23" s="80">
        <f>'Balance Sheet'!B17</f>
        <v>0</v>
      </c>
      <c r="D23" s="80">
        <f>'Balance Sheet'!C17</f>
        <v>0</v>
      </c>
      <c r="E23" s="80">
        <f>'Balance Sheet'!D17</f>
        <v>0</v>
      </c>
      <c r="F23" s="80">
        <f>'Balance Sheet'!E17</f>
        <v>0</v>
      </c>
      <c r="G23" s="80">
        <f>'Balance Sheet'!F17</f>
        <v>0</v>
      </c>
      <c r="H23" s="80">
        <f>'Balance Sheet'!G17</f>
        <v>0</v>
      </c>
      <c r="I23" s="80">
        <f>'Balance Sheet'!H17</f>
        <v>0</v>
      </c>
      <c r="J23" s="113">
        <f>'Balance Sheet'!I17</f>
        <v>0</v>
      </c>
      <c r="L23" s="45">
        <f>'Income Statement'!$I$2</f>
        <v>2014</v>
      </c>
      <c r="M23" s="90" t="str">
        <f>IF($I$3=0,"",$I$7/$I$3)</f>
        <v/>
      </c>
      <c r="O23" s="45">
        <f>'Income Statement'!$I$2</f>
        <v>2014</v>
      </c>
      <c r="P23" s="90" t="str">
        <f>IF($I$3=0,"",I6/I3)</f>
        <v/>
      </c>
      <c r="R23" s="45">
        <f>'Income Statement'!$I$2</f>
        <v>2014</v>
      </c>
      <c r="S23" s="94" t="str">
        <f>IF($I$4=0,"",S12/($I$8+$I$6+$I$4))</f>
        <v/>
      </c>
      <c r="U23" s="45">
        <f>'Income Statement'!$I$2</f>
        <v>2014</v>
      </c>
      <c r="V23" s="138" t="str">
        <f>IF($I$9=0,"",'Balance Sheet'!$R$34/Ratios!$I$9)</f>
        <v/>
      </c>
      <c r="X23" s="45">
        <f>'Income Statement'!$I$2</f>
        <v>2014</v>
      </c>
      <c r="Y23" s="128" t="str">
        <f>IF($I$31=0,"",$I$13/$I$31)</f>
        <v/>
      </c>
    </row>
    <row r="24" spans="1:25" ht="15" customHeight="1" thickBot="1" x14ac:dyDescent="0.3">
      <c r="A24"/>
      <c r="B24" s="15" t="s">
        <v>25</v>
      </c>
      <c r="C24" s="80">
        <f>'Balance Sheet'!B34</f>
        <v>0</v>
      </c>
      <c r="D24" s="80">
        <f>'Balance Sheet'!C34</f>
        <v>0</v>
      </c>
      <c r="E24" s="80">
        <f>'Balance Sheet'!D34</f>
        <v>0</v>
      </c>
      <c r="F24" s="80">
        <f>'Balance Sheet'!E34</f>
        <v>0</v>
      </c>
      <c r="G24" s="80">
        <f>'Balance Sheet'!F34</f>
        <v>0</v>
      </c>
      <c r="H24" s="80">
        <f>'Balance Sheet'!G34</f>
        <v>0</v>
      </c>
      <c r="I24" s="80">
        <f>'Balance Sheet'!H34</f>
        <v>0</v>
      </c>
      <c r="J24" s="113">
        <f>'Balance Sheet'!I34</f>
        <v>0</v>
      </c>
      <c r="L24" s="46">
        <f>'Income Statement'!$J$2</f>
        <v>2013</v>
      </c>
      <c r="M24" s="91" t="str">
        <f>IF($J$3=0,"",$J$7/$J$3)</f>
        <v/>
      </c>
      <c r="O24" s="46">
        <f>'Income Statement'!$J$2</f>
        <v>2013</v>
      </c>
      <c r="P24" s="91" t="str">
        <f>IF($J$3=0,"",J6/J3)</f>
        <v/>
      </c>
      <c r="R24" s="46">
        <f>'Income Statement'!$J$2</f>
        <v>2013</v>
      </c>
      <c r="S24" s="95" t="str">
        <f>IF($J$4=0,"",S13/($J$8+$J$6+$J$4))</f>
        <v/>
      </c>
      <c r="U24" s="46">
        <f>'Income Statement'!$J$2</f>
        <v>2013</v>
      </c>
      <c r="V24" s="139" t="str">
        <f>IF($J$9=0,"",'Balance Sheet'!$S$34/$J$9)</f>
        <v/>
      </c>
      <c r="X24" s="46">
        <f>'Income Statement'!$J$2</f>
        <v>2013</v>
      </c>
      <c r="Y24" s="129" t="str">
        <f>IF($J$31=0,"",$J$13/$J$31)</f>
        <v/>
      </c>
    </row>
    <row r="25" spans="1:25" ht="15" customHeight="1" thickBot="1" x14ac:dyDescent="0.3">
      <c r="A25"/>
      <c r="B25" s="57" t="s">
        <v>22</v>
      </c>
      <c r="C25" s="132">
        <f>'Balance Sheet'!B43</f>
        <v>0</v>
      </c>
      <c r="D25" s="132">
        <f>'Balance Sheet'!C43</f>
        <v>0</v>
      </c>
      <c r="E25" s="132">
        <f>'Balance Sheet'!D43</f>
        <v>0</v>
      </c>
      <c r="F25" s="132">
        <f>'Balance Sheet'!E43</f>
        <v>0</v>
      </c>
      <c r="G25" s="132">
        <f>'Balance Sheet'!F43</f>
        <v>0</v>
      </c>
      <c r="H25" s="132">
        <f>'Balance Sheet'!G43</f>
        <v>0</v>
      </c>
      <c r="I25" s="132">
        <f>'Balance Sheet'!H43</f>
        <v>0</v>
      </c>
      <c r="J25" s="133">
        <f>'Balance Sheet'!I43</f>
        <v>0</v>
      </c>
      <c r="L25" s="42" t="s">
        <v>41</v>
      </c>
      <c r="M25" s="73" t="s">
        <v>108</v>
      </c>
      <c r="O25" s="42" t="s">
        <v>122</v>
      </c>
      <c r="P25" s="47" t="s">
        <v>110</v>
      </c>
      <c r="R25" s="87" t="s">
        <v>30</v>
      </c>
      <c r="S25" s="48" t="s">
        <v>108</v>
      </c>
      <c r="U25" s="42" t="s">
        <v>96</v>
      </c>
      <c r="V25" s="47" t="s">
        <v>125</v>
      </c>
      <c r="X25" s="42" t="s">
        <v>49</v>
      </c>
      <c r="Y25" s="47" t="s">
        <v>108</v>
      </c>
    </row>
    <row r="26" spans="1:25" ht="19.5" thickTop="1" x14ac:dyDescent="0.3">
      <c r="A26"/>
      <c r="B26" s="54" t="s">
        <v>17</v>
      </c>
      <c r="C26" s="55"/>
      <c r="D26" s="55"/>
      <c r="E26" s="55"/>
      <c r="F26" s="55"/>
      <c r="G26" s="55"/>
      <c r="H26" s="55"/>
      <c r="I26" s="56"/>
      <c r="J26" s="28"/>
      <c r="L26" s="43" t="s">
        <v>206</v>
      </c>
      <c r="M26" s="74">
        <v>0.35</v>
      </c>
      <c r="O26" s="44" t="s">
        <v>123</v>
      </c>
      <c r="P26" s="74">
        <v>0.1</v>
      </c>
      <c r="R26" s="44" t="s">
        <v>54</v>
      </c>
      <c r="S26" s="74">
        <v>1.5</v>
      </c>
      <c r="U26" s="44" t="s">
        <v>97</v>
      </c>
      <c r="V26" s="108">
        <v>6.5</v>
      </c>
      <c r="X26" s="43" t="s">
        <v>48</v>
      </c>
      <c r="Y26" s="48">
        <v>0</v>
      </c>
    </row>
    <row r="27" spans="1:25" ht="15.75" thickBot="1" x14ac:dyDescent="0.3">
      <c r="A27"/>
      <c r="B27" s="17" t="s">
        <v>20</v>
      </c>
      <c r="C27" s="19" t="str">
        <f>'Income Statement'!C2</f>
        <v>Budget</v>
      </c>
      <c r="D27" s="19">
        <f>'Income Statement'!D2</f>
        <v>2019</v>
      </c>
      <c r="E27" s="19">
        <f>'Income Statement'!E2</f>
        <v>2018</v>
      </c>
      <c r="F27" s="19">
        <f>'Income Statement'!F2</f>
        <v>2017</v>
      </c>
      <c r="G27" s="19">
        <f>'Income Statement'!G2</f>
        <v>2016</v>
      </c>
      <c r="H27" s="19">
        <f>'Income Statement'!H2</f>
        <v>2015</v>
      </c>
      <c r="I27" s="19">
        <f>'Income Statement'!I2</f>
        <v>2014</v>
      </c>
      <c r="J27" s="20">
        <f>'Income Statement'!J2</f>
        <v>2013</v>
      </c>
      <c r="L27" s="43" t="s">
        <v>40</v>
      </c>
      <c r="M27" s="48"/>
      <c r="O27" s="43" t="s">
        <v>118</v>
      </c>
      <c r="P27" s="74"/>
      <c r="R27" s="43" t="s">
        <v>53</v>
      </c>
      <c r="S27" s="74"/>
      <c r="U27" s="43" t="s">
        <v>4</v>
      </c>
      <c r="V27" s="105"/>
      <c r="X27" s="43" t="s">
        <v>46</v>
      </c>
      <c r="Y27" s="76"/>
    </row>
    <row r="28" spans="1:25" x14ac:dyDescent="0.25">
      <c r="A28"/>
      <c r="B28" s="15" t="s">
        <v>28</v>
      </c>
      <c r="C28" s="80">
        <f>'Balance Sheet'!L17</f>
        <v>0</v>
      </c>
      <c r="D28" s="80">
        <f>'Balance Sheet'!M17</f>
        <v>0</v>
      </c>
      <c r="E28" s="80">
        <f>'Balance Sheet'!N17</f>
        <v>0</v>
      </c>
      <c r="F28" s="80">
        <f>'Balance Sheet'!O17</f>
        <v>0</v>
      </c>
      <c r="G28" s="80">
        <f>'Balance Sheet'!P17</f>
        <v>0</v>
      </c>
      <c r="H28" s="80">
        <f>'Balance Sheet'!Q17</f>
        <v>0</v>
      </c>
      <c r="I28" s="80">
        <f>'Balance Sheet'!R17</f>
        <v>0</v>
      </c>
      <c r="J28" s="113">
        <f>'Balance Sheet'!S17</f>
        <v>0</v>
      </c>
      <c r="L28" s="147" t="str">
        <f>'Income Statement'!$C$2</f>
        <v>Budget</v>
      </c>
      <c r="M28" s="156" t="str">
        <f>IF($C$3=0,"",$C$9/$C$3)</f>
        <v/>
      </c>
      <c r="O28" s="147" t="str">
        <f>'Income Statement'!$C$2</f>
        <v>Budget</v>
      </c>
      <c r="P28" s="149" t="str">
        <f>IF($C$3=0,"",C8/C3)</f>
        <v/>
      </c>
      <c r="R28" s="147" t="str">
        <f>'Income Statement'!$C$2</f>
        <v>Budget</v>
      </c>
      <c r="S28" s="155" t="str">
        <f>IF($C$28=0,"",$C$23/$C$28)</f>
        <v/>
      </c>
      <c r="U28" s="147" t="str">
        <f>'Income Statement'!$C$2</f>
        <v>Budget</v>
      </c>
      <c r="V28" s="153" t="str">
        <f>IF($C$9=0,"",SUM('Balance Sheet'!K8,'Balance Sheet'!L27,'Balance Sheet'!L28)/C9)</f>
        <v/>
      </c>
      <c r="X28" s="147" t="str">
        <f>'Income Statement'!$C$2</f>
        <v>Budget</v>
      </c>
      <c r="Y28" s="152" t="str">
        <f>IF($C$25=0,"",$C$13/$C$25)</f>
        <v/>
      </c>
    </row>
    <row r="29" spans="1:25" x14ac:dyDescent="0.25">
      <c r="A29"/>
      <c r="B29" s="15" t="s">
        <v>27</v>
      </c>
      <c r="C29" s="80">
        <f>'Balance Sheet'!L32</f>
        <v>0</v>
      </c>
      <c r="D29" s="80">
        <f>'Balance Sheet'!M32</f>
        <v>0</v>
      </c>
      <c r="E29" s="80">
        <f>'Balance Sheet'!N32</f>
        <v>0</v>
      </c>
      <c r="F29" s="80">
        <f>'Balance Sheet'!O32</f>
        <v>0</v>
      </c>
      <c r="G29" s="80">
        <f>'Balance Sheet'!P32</f>
        <v>0</v>
      </c>
      <c r="H29" s="80">
        <f>'Balance Sheet'!Q32</f>
        <v>0</v>
      </c>
      <c r="I29" s="80">
        <f>'Balance Sheet'!R32</f>
        <v>0</v>
      </c>
      <c r="J29" s="113">
        <f>'Balance Sheet'!S32</f>
        <v>0</v>
      </c>
      <c r="L29" s="45">
        <f>'Income Statement'!$D$2</f>
        <v>2019</v>
      </c>
      <c r="M29" s="90" t="str">
        <f>IF($D$3=0,"",$D$9/$D$3)</f>
        <v/>
      </c>
      <c r="O29" s="45">
        <f>'Income Statement'!$D$2</f>
        <v>2019</v>
      </c>
      <c r="P29" s="88" t="str">
        <f>IF($D$3=0,"",D8/D3)</f>
        <v/>
      </c>
      <c r="R29" s="45">
        <f>'Income Statement'!$D$2</f>
        <v>2019</v>
      </c>
      <c r="S29" s="96" t="str">
        <f>IF($D$28=0,"",$D$23/$D$28)</f>
        <v/>
      </c>
      <c r="U29" s="45">
        <f>'Income Statement'!$D$2</f>
        <v>2019</v>
      </c>
      <c r="V29" s="138" t="str">
        <f>IF($D$9=0,"",SUM('Balance Sheet'!M7,'Balance Sheet'!M27,'Balance Sheet'!M28)/D9)</f>
        <v/>
      </c>
      <c r="X29" s="45">
        <f>'Income Statement'!$D$2</f>
        <v>2019</v>
      </c>
      <c r="Y29" s="128" t="str">
        <f>IF($D$25=0,"",$D$13/$D$25)</f>
        <v/>
      </c>
    </row>
    <row r="30" spans="1:25" x14ac:dyDescent="0.25">
      <c r="A30"/>
      <c r="B30" s="15" t="s">
        <v>26</v>
      </c>
      <c r="C30" s="80">
        <f t="shared" ref="C30:J30" si="10">C28+C29</f>
        <v>0</v>
      </c>
      <c r="D30" s="80">
        <f t="shared" si="10"/>
        <v>0</v>
      </c>
      <c r="E30" s="80">
        <f t="shared" si="10"/>
        <v>0</v>
      </c>
      <c r="F30" s="80">
        <f t="shared" si="10"/>
        <v>0</v>
      </c>
      <c r="G30" s="80">
        <f t="shared" si="10"/>
        <v>0</v>
      </c>
      <c r="H30" s="80">
        <f t="shared" si="10"/>
        <v>0</v>
      </c>
      <c r="I30" s="80">
        <f t="shared" si="10"/>
        <v>0</v>
      </c>
      <c r="J30" s="113">
        <f t="shared" si="10"/>
        <v>0</v>
      </c>
      <c r="L30" s="45">
        <f>'Income Statement'!$E$2</f>
        <v>2018</v>
      </c>
      <c r="M30" s="90" t="str">
        <f>IF($E$3=0,"",$E$9/$E$3)</f>
        <v/>
      </c>
      <c r="O30" s="45">
        <f>'Income Statement'!$E$2</f>
        <v>2018</v>
      </c>
      <c r="P30" s="88" t="str">
        <f>IF($E$3=0,"",E8/E3)</f>
        <v/>
      </c>
      <c r="R30" s="45">
        <f>'Income Statement'!$E$2</f>
        <v>2018</v>
      </c>
      <c r="S30" s="96" t="str">
        <f>IF($E$28=0,"",$E$23/$E$28)</f>
        <v/>
      </c>
      <c r="U30" s="45">
        <f>'Income Statement'!$E$2</f>
        <v>2018</v>
      </c>
      <c r="V30" s="138" t="str">
        <f>IF($E$9=0,"",SUM('Balance Sheet'!N7,'Balance Sheet'!N27,'Balance Sheet'!N28)/E9)</f>
        <v/>
      </c>
      <c r="X30" s="45">
        <f>'Income Statement'!$E$2</f>
        <v>2018</v>
      </c>
      <c r="Y30" s="128" t="str">
        <f>IF($E$25=0,"",$E$13/$E$25)</f>
        <v/>
      </c>
    </row>
    <row r="31" spans="1:25" x14ac:dyDescent="0.25">
      <c r="A31"/>
      <c r="B31" s="15" t="s">
        <v>37</v>
      </c>
      <c r="C31" s="80">
        <f t="shared" ref="C31:J31" si="11">C25-C30</f>
        <v>0</v>
      </c>
      <c r="D31" s="80">
        <f t="shared" si="11"/>
        <v>0</v>
      </c>
      <c r="E31" s="80">
        <f t="shared" si="11"/>
        <v>0</v>
      </c>
      <c r="F31" s="80">
        <f t="shared" si="11"/>
        <v>0</v>
      </c>
      <c r="G31" s="80">
        <f t="shared" si="11"/>
        <v>0</v>
      </c>
      <c r="H31" s="80">
        <f t="shared" si="11"/>
        <v>0</v>
      </c>
      <c r="I31" s="80">
        <f t="shared" si="11"/>
        <v>0</v>
      </c>
      <c r="J31" s="113">
        <f t="shared" si="11"/>
        <v>0</v>
      </c>
      <c r="L31" s="45">
        <f>'Income Statement'!$F$2</f>
        <v>2017</v>
      </c>
      <c r="M31" s="90" t="str">
        <f>IF($F$3=0,"",$F$9/$F$3)</f>
        <v/>
      </c>
      <c r="O31" s="45">
        <f>'Income Statement'!$F$2</f>
        <v>2017</v>
      </c>
      <c r="P31" s="90" t="str">
        <f>IF($F$3=0,"",F8/F3)</f>
        <v/>
      </c>
      <c r="R31" s="45">
        <f>'Income Statement'!$F$2</f>
        <v>2017</v>
      </c>
      <c r="S31" s="96" t="str">
        <f>IF($F$28=0,"",$F$23/$F$28)</f>
        <v/>
      </c>
      <c r="U31" s="45">
        <f>'Income Statement'!$F$2</f>
        <v>2017</v>
      </c>
      <c r="V31" s="138" t="str">
        <f>IF($F$9=0,"",SUM('Balance Sheet'!O7,'Balance Sheet'!O27,'Balance Sheet'!O28)/F9)</f>
        <v/>
      </c>
      <c r="X31" s="45">
        <f>'Income Statement'!$F$2</f>
        <v>2017</v>
      </c>
      <c r="Y31" s="128" t="str">
        <f>IF($F$25=0,"",$F$13/$F$25)</f>
        <v/>
      </c>
    </row>
    <row r="32" spans="1:25" ht="15.75" thickBot="1" x14ac:dyDescent="0.3">
      <c r="A32"/>
      <c r="B32" s="57" t="s">
        <v>23</v>
      </c>
      <c r="C32" s="132">
        <f t="shared" ref="C32:D32" si="12">C31+C30</f>
        <v>0</v>
      </c>
      <c r="D32" s="132">
        <f t="shared" si="12"/>
        <v>0</v>
      </c>
      <c r="E32" s="132">
        <f t="shared" ref="E32:H32" si="13">E31+E30</f>
        <v>0</v>
      </c>
      <c r="F32" s="132">
        <f t="shared" si="13"/>
        <v>0</v>
      </c>
      <c r="G32" s="132">
        <f t="shared" si="13"/>
        <v>0</v>
      </c>
      <c r="H32" s="132">
        <f t="shared" si="13"/>
        <v>0</v>
      </c>
      <c r="I32" s="132">
        <f>I31+I30</f>
        <v>0</v>
      </c>
      <c r="J32" s="133">
        <f>J31+J30</f>
        <v>0</v>
      </c>
      <c r="L32" s="45">
        <f>'Income Statement'!$G$2</f>
        <v>2016</v>
      </c>
      <c r="M32" s="90" t="str">
        <f>IF($G$3=0,"",$G$9/$G$3)</f>
        <v/>
      </c>
      <c r="O32" s="45">
        <f>'Income Statement'!$G$2</f>
        <v>2016</v>
      </c>
      <c r="P32" s="90" t="str">
        <f>IF($G$3=0,"",G8/G3)</f>
        <v/>
      </c>
      <c r="R32" s="45">
        <f>'Income Statement'!$G$2</f>
        <v>2016</v>
      </c>
      <c r="S32" s="96" t="str">
        <f>IF($G$28=0,"",$G$23/$G$28)</f>
        <v/>
      </c>
      <c r="U32" s="45">
        <f>'Income Statement'!$G$2</f>
        <v>2016</v>
      </c>
      <c r="V32" s="138" t="str">
        <f>IF($G$9=0,"",SUM('Balance Sheet'!P7,'Balance Sheet'!P27,'Balance Sheet'!P28)/G9)</f>
        <v/>
      </c>
      <c r="X32" s="45">
        <f>'Income Statement'!$G$2</f>
        <v>2016</v>
      </c>
      <c r="Y32" s="128" t="str">
        <f>IF($G$25=0,"",$G$13/$G$25)</f>
        <v/>
      </c>
    </row>
    <row r="33" spans="1:25" ht="15.75" thickTop="1" x14ac:dyDescent="0.25">
      <c r="A33"/>
      <c r="L33" s="45">
        <f>'Income Statement'!$H$2</f>
        <v>2015</v>
      </c>
      <c r="M33" s="90" t="str">
        <f>IF($H$3=0,"",$H$9/$H$3)</f>
        <v/>
      </c>
      <c r="O33" s="45">
        <f>'Income Statement'!$H$2</f>
        <v>2015</v>
      </c>
      <c r="P33" s="90" t="str">
        <f>IF($H$3=0,"",H8/H3)</f>
        <v/>
      </c>
      <c r="R33" s="45">
        <f>'Income Statement'!$H$2</f>
        <v>2015</v>
      </c>
      <c r="S33" s="96" t="str">
        <f>IF($H$28=0,"",$H$23/$H$28)</f>
        <v/>
      </c>
      <c r="U33" s="45">
        <f>'Income Statement'!$H$2</f>
        <v>2015</v>
      </c>
      <c r="V33" s="138" t="str">
        <f>IF($H$9=0,"",SUM('Balance Sheet'!Q7,'Balance Sheet'!Q27,'Balance Sheet'!Q28)/H9)</f>
        <v/>
      </c>
      <c r="X33" s="45">
        <f>'Income Statement'!$H$2</f>
        <v>2015</v>
      </c>
      <c r="Y33" s="128" t="str">
        <f>IF($H$25=0,"",$H$13/$H$25)</f>
        <v/>
      </c>
    </row>
    <row r="34" spans="1:25" x14ac:dyDescent="0.25">
      <c r="A34"/>
      <c r="L34" s="45">
        <f>'Income Statement'!$I$2</f>
        <v>2014</v>
      </c>
      <c r="M34" s="90" t="str">
        <f>IF($I$3=0,"",$I$9/$I$3)</f>
        <v/>
      </c>
      <c r="O34" s="45">
        <f>'Income Statement'!$I$2</f>
        <v>2014</v>
      </c>
      <c r="P34" s="90" t="str">
        <f>IF($I$3=0,"",I8/I3)</f>
        <v/>
      </c>
      <c r="R34" s="45">
        <f>'Income Statement'!$I$2</f>
        <v>2014</v>
      </c>
      <c r="S34" s="96" t="str">
        <f>IF($I$28=0,"",$I$23/$I$28)</f>
        <v/>
      </c>
      <c r="U34" s="45">
        <f>'Income Statement'!$I$2</f>
        <v>2014</v>
      </c>
      <c r="V34" s="138" t="str">
        <f>IF($I$9=0,"",SUM('Balance Sheet'!R7,'Balance Sheet'!R27,'Balance Sheet'!R28)/I9)</f>
        <v/>
      </c>
      <c r="X34" s="45">
        <f>'Income Statement'!$I$2</f>
        <v>2014</v>
      </c>
      <c r="Y34" s="128" t="str">
        <f>IF($I$25=0,"",$I$13/$I$25)</f>
        <v/>
      </c>
    </row>
    <row r="35" spans="1:25" ht="15.75" thickBot="1" x14ac:dyDescent="0.3">
      <c r="A35"/>
      <c r="L35" s="46">
        <f>'Income Statement'!$J$2</f>
        <v>2013</v>
      </c>
      <c r="M35" s="91" t="str">
        <f>IF($J$3=0,"",$J$9/$J$3)</f>
        <v/>
      </c>
      <c r="O35" s="46">
        <f>'Income Statement'!$J$2</f>
        <v>2013</v>
      </c>
      <c r="P35" s="91" t="str">
        <f>IF($J$3=0,"",J8/J3)</f>
        <v/>
      </c>
      <c r="R35" s="46">
        <f>'Income Statement'!$J$2</f>
        <v>2013</v>
      </c>
      <c r="S35" s="97" t="str">
        <f>IF($J$28=0,"",$J$23/$J$28)</f>
        <v/>
      </c>
      <c r="U35" s="46">
        <f>'Income Statement'!$J$2</f>
        <v>2013</v>
      </c>
      <c r="V35" s="139" t="str">
        <f>IF($J$9=0,"",SUM('Balance Sheet'!S7,'Balance Sheet'!S27,'Balance Sheet'!S28)/J9)</f>
        <v/>
      </c>
      <c r="X35" s="46">
        <f>'Income Statement'!$J$2</f>
        <v>2013</v>
      </c>
      <c r="Y35" s="129" t="str">
        <f>IF($J$25=0,"",$J$13/$J$25)</f>
        <v/>
      </c>
    </row>
    <row r="36" spans="1:25" x14ac:dyDescent="0.25">
      <c r="A36"/>
      <c r="L36" s="42" t="s">
        <v>207</v>
      </c>
      <c r="M36" s="73" t="s">
        <v>108</v>
      </c>
      <c r="O36" s="42" t="s">
        <v>122</v>
      </c>
      <c r="P36" s="47" t="s">
        <v>110</v>
      </c>
    </row>
    <row r="37" spans="1:25" x14ac:dyDescent="0.25">
      <c r="A37"/>
      <c r="L37" s="44" t="s">
        <v>5</v>
      </c>
      <c r="M37" s="74">
        <v>0.2</v>
      </c>
      <c r="O37" s="44" t="s">
        <v>210</v>
      </c>
      <c r="P37" s="74">
        <v>0.15</v>
      </c>
    </row>
    <row r="38" spans="1:25" ht="15.75" thickBot="1" x14ac:dyDescent="0.3">
      <c r="A38"/>
      <c r="L38" s="43" t="s">
        <v>40</v>
      </c>
      <c r="M38" s="48"/>
      <c r="O38" s="43" t="s">
        <v>118</v>
      </c>
      <c r="P38" s="74"/>
    </row>
    <row r="39" spans="1:25" x14ac:dyDescent="0.25">
      <c r="A39"/>
      <c r="L39" s="147" t="str">
        <f>'Income Statement'!$C$2</f>
        <v>Budget</v>
      </c>
      <c r="M39" s="156" t="str">
        <f>IF($C$3=0,"",$C$11/$C$3)</f>
        <v/>
      </c>
      <c r="O39" s="147" t="str">
        <f>'Income Statement'!$C$2</f>
        <v>Budget</v>
      </c>
      <c r="P39" s="149" t="str">
        <f>IF($C$3=0,"",$C$10/$C$3)</f>
        <v/>
      </c>
    </row>
    <row r="40" spans="1:25" x14ac:dyDescent="0.25">
      <c r="A40"/>
      <c r="L40" s="45">
        <f>'Income Statement'!$D$2</f>
        <v>2019</v>
      </c>
      <c r="M40" s="90" t="str">
        <f>IF($D$3=0,"",$D$11/$D$3)</f>
        <v/>
      </c>
      <c r="O40" s="45">
        <f>'Income Statement'!$D$2</f>
        <v>2019</v>
      </c>
      <c r="P40" s="88" t="str">
        <f>IF($D$3=0,"",$D$10/$D$3)</f>
        <v/>
      </c>
    </row>
    <row r="41" spans="1:25" x14ac:dyDescent="0.25">
      <c r="A41"/>
      <c r="L41" s="45">
        <f>'Income Statement'!$E$2</f>
        <v>2018</v>
      </c>
      <c r="M41" s="90" t="str">
        <f>IF($E$3=0,"",$E$11/$E$3)</f>
        <v/>
      </c>
      <c r="O41" s="45">
        <f>'Income Statement'!$E$2</f>
        <v>2018</v>
      </c>
      <c r="P41" s="88" t="str">
        <f>IF($E$3=0,"",$E$10/$E$3)</f>
        <v/>
      </c>
    </row>
    <row r="42" spans="1:25" x14ac:dyDescent="0.25">
      <c r="A42"/>
      <c r="L42" s="45">
        <f>'Income Statement'!$F$2</f>
        <v>2017</v>
      </c>
      <c r="M42" s="90" t="str">
        <f>IF($F$3=0,"",$F$11/$F$3)</f>
        <v/>
      </c>
      <c r="O42" s="45">
        <f>'Income Statement'!$F$2</f>
        <v>2017</v>
      </c>
      <c r="P42" s="90" t="str">
        <f>IF($F$3=0,"",$F$10/$F$3)</f>
        <v/>
      </c>
    </row>
    <row r="43" spans="1:25" x14ac:dyDescent="0.25">
      <c r="A43"/>
      <c r="L43" s="45">
        <f>'Income Statement'!$G$2</f>
        <v>2016</v>
      </c>
      <c r="M43" s="90" t="str">
        <f>IF($G$3=0,"",$G$11/$G$3)</f>
        <v/>
      </c>
      <c r="O43" s="45">
        <f>'Income Statement'!$G$2</f>
        <v>2016</v>
      </c>
      <c r="P43" s="90" t="str">
        <f>IF($G$3=0,"",$G$10/$G$3)</f>
        <v/>
      </c>
    </row>
    <row r="44" spans="1:25" x14ac:dyDescent="0.25">
      <c r="A44"/>
      <c r="L44" s="45">
        <f>'Income Statement'!$H$2</f>
        <v>2015</v>
      </c>
      <c r="M44" s="90" t="str">
        <f>IF($H$3=0,"",$H$11/$H$3)</f>
        <v/>
      </c>
      <c r="O44" s="45">
        <f>'Income Statement'!$H$2</f>
        <v>2015</v>
      </c>
      <c r="P44" s="90" t="str">
        <f>IF($H$3=0,"",$H$10/$H$3)</f>
        <v/>
      </c>
    </row>
    <row r="45" spans="1:25" x14ac:dyDescent="0.25">
      <c r="L45" s="45">
        <f>'Income Statement'!$I$2</f>
        <v>2014</v>
      </c>
      <c r="M45" s="90" t="str">
        <f>IF($I$3=0,"",$I$11/$I$3)</f>
        <v/>
      </c>
      <c r="O45" s="45">
        <f>'Income Statement'!$I$2</f>
        <v>2014</v>
      </c>
      <c r="P45" s="90" t="str">
        <f>IF($I$3=0,"",$I$10/$I$3)</f>
        <v/>
      </c>
    </row>
    <row r="46" spans="1:25" ht="15.75" thickBot="1" x14ac:dyDescent="0.3">
      <c r="I46" s="98"/>
      <c r="J46" s="98"/>
      <c r="L46" s="46">
        <f>'Income Statement'!$J$2</f>
        <v>2013</v>
      </c>
      <c r="M46" s="91" t="str">
        <f>IF($J$3=0,"",$J$11/$J$3)</f>
        <v/>
      </c>
      <c r="O46" s="46">
        <f>'Income Statement'!$J$2</f>
        <v>2013</v>
      </c>
      <c r="P46" s="91" t="str">
        <f>IF($J$3=0,"",$J$10/$J$3)</f>
        <v/>
      </c>
    </row>
    <row r="47" spans="1:25" x14ac:dyDescent="0.25">
      <c r="I47" s="5"/>
      <c r="J47" s="99"/>
      <c r="L47" s="42" t="s">
        <v>208</v>
      </c>
      <c r="M47" s="73"/>
      <c r="O47" s="42" t="s">
        <v>122</v>
      </c>
      <c r="P47" s="47"/>
    </row>
    <row r="48" spans="1:25" x14ac:dyDescent="0.25">
      <c r="I48" s="98"/>
      <c r="J48" s="100"/>
      <c r="L48" s="44" t="s">
        <v>209</v>
      </c>
      <c r="M48" s="74"/>
      <c r="O48" s="44" t="s">
        <v>211</v>
      </c>
      <c r="P48" s="74"/>
    </row>
    <row r="49" spans="9:16" ht="15.75" thickBot="1" x14ac:dyDescent="0.3">
      <c r="I49" s="98"/>
      <c r="J49" s="100"/>
      <c r="L49" s="43" t="s">
        <v>40</v>
      </c>
      <c r="M49" s="48"/>
      <c r="O49" s="43" t="s">
        <v>118</v>
      </c>
      <c r="P49" s="74"/>
    </row>
    <row r="50" spans="9:16" x14ac:dyDescent="0.25">
      <c r="I50" s="98"/>
      <c r="J50" s="100"/>
      <c r="L50" s="147" t="str">
        <f>'Income Statement'!$C$2</f>
        <v>Budget</v>
      </c>
      <c r="M50" s="156" t="str">
        <f>IF($C$3=0,"",$C$13/$C$3)</f>
        <v/>
      </c>
      <c r="O50" s="147" t="str">
        <f>'Income Statement'!$C$2</f>
        <v>Budget</v>
      </c>
      <c r="P50" s="156" t="str">
        <f>IF($C$3=0,"",$C$12/$C$3)</f>
        <v/>
      </c>
    </row>
    <row r="51" spans="9:16" x14ac:dyDescent="0.25">
      <c r="I51" s="98"/>
      <c r="J51" s="100"/>
      <c r="L51" s="45">
        <f>'Income Statement'!$D$2</f>
        <v>2019</v>
      </c>
      <c r="M51" s="90" t="str">
        <f>IF($D$3=0,"",$D$13/$D$3)</f>
        <v/>
      </c>
      <c r="O51" s="45">
        <f>'Income Statement'!$D$2</f>
        <v>2019</v>
      </c>
      <c r="P51" s="90" t="str">
        <f>IF($D$3=0,"",$D$12/$D$3)</f>
        <v/>
      </c>
    </row>
    <row r="52" spans="9:16" x14ac:dyDescent="0.25">
      <c r="I52" s="98"/>
      <c r="J52" s="100"/>
      <c r="L52" s="45">
        <f>'Income Statement'!$E$2</f>
        <v>2018</v>
      </c>
      <c r="M52" s="90" t="str">
        <f>IF($E$3=0,"",$E$13/$E$3)</f>
        <v/>
      </c>
      <c r="O52" s="45">
        <f>'Income Statement'!$E$2</f>
        <v>2018</v>
      </c>
      <c r="P52" s="90" t="str">
        <f>IF($E$3=0,"",$E$12/$E$3)</f>
        <v/>
      </c>
    </row>
    <row r="53" spans="9:16" x14ac:dyDescent="0.25">
      <c r="I53" s="98"/>
      <c r="J53" s="100"/>
      <c r="L53" s="45">
        <f>'Income Statement'!$F$2</f>
        <v>2017</v>
      </c>
      <c r="M53" s="90" t="str">
        <f>IF($F$3=0,"",$F$13/$F$3)</f>
        <v/>
      </c>
      <c r="O53" s="45">
        <f>'Income Statement'!$F$2</f>
        <v>2017</v>
      </c>
      <c r="P53" s="90" t="str">
        <f>IF($F$3=0,"",$F$12/$F$3)</f>
        <v/>
      </c>
    </row>
    <row r="54" spans="9:16" x14ac:dyDescent="0.25">
      <c r="I54" s="98"/>
      <c r="J54" s="98"/>
      <c r="L54" s="45">
        <f>'Income Statement'!$G$2</f>
        <v>2016</v>
      </c>
      <c r="M54" s="90" t="str">
        <f>IF($H$3=0,"",$G$13/$G$3)</f>
        <v/>
      </c>
      <c r="O54" s="45">
        <f>'Income Statement'!$G$2</f>
        <v>2016</v>
      </c>
      <c r="P54" s="90" t="str">
        <f>IF($H$3=0,"",$G$12/$G$3)</f>
        <v/>
      </c>
    </row>
    <row r="55" spans="9:16" x14ac:dyDescent="0.25">
      <c r="I55" s="5"/>
      <c r="J55" s="101"/>
      <c r="L55" s="45">
        <f>'Income Statement'!$H$2</f>
        <v>2015</v>
      </c>
      <c r="M55" s="90" t="str">
        <f>IF($H$3=0,"",$H$13/$H$3)</f>
        <v/>
      </c>
      <c r="O55" s="45">
        <f>'Income Statement'!$H$2</f>
        <v>2015</v>
      </c>
      <c r="P55" s="90" t="str">
        <f>IF($H$3=0,"",$H$12/$H$3)</f>
        <v/>
      </c>
    </row>
    <row r="56" spans="9:16" x14ac:dyDescent="0.25">
      <c r="I56" s="5"/>
      <c r="J56" s="98"/>
      <c r="L56" s="45">
        <f>'Income Statement'!$I$2</f>
        <v>2014</v>
      </c>
      <c r="M56" s="90" t="str">
        <f>IF($I$3=0,"",$I$13/$I$3)</f>
        <v/>
      </c>
      <c r="O56" s="45">
        <f>'Income Statement'!$I$2</f>
        <v>2014</v>
      </c>
      <c r="P56" s="90" t="str">
        <f>IF($I$3=0,"",$I$12/$I$3)</f>
        <v/>
      </c>
    </row>
    <row r="57" spans="9:16" ht="15.75" thickBot="1" x14ac:dyDescent="0.3">
      <c r="I57" s="98"/>
      <c r="J57" s="102"/>
      <c r="L57" s="46">
        <f>'Income Statement'!$J$2</f>
        <v>2013</v>
      </c>
      <c r="M57" s="91" t="str">
        <f>IF($J$3=0,"",$J$13/$J$3)</f>
        <v/>
      </c>
      <c r="O57" s="46">
        <f>'Income Statement'!$J$2</f>
        <v>2013</v>
      </c>
      <c r="P57" s="91" t="str">
        <f>IF($J$3=0,"",$J$12/$J$3)</f>
        <v/>
      </c>
    </row>
    <row r="58" spans="9:16" x14ac:dyDescent="0.25">
      <c r="I58" s="98"/>
      <c r="J58" s="102"/>
    </row>
    <row r="59" spans="9:16" x14ac:dyDescent="0.25">
      <c r="I59" s="98"/>
      <c r="J59" s="102"/>
    </row>
    <row r="60" spans="9:16" x14ac:dyDescent="0.25">
      <c r="I60" s="98"/>
      <c r="J60" s="102"/>
    </row>
    <row r="61" spans="9:16" x14ac:dyDescent="0.25">
      <c r="I61" s="98"/>
      <c r="J61" s="102"/>
    </row>
    <row r="62" spans="9:16" x14ac:dyDescent="0.25">
      <c r="I62" s="98"/>
      <c r="J62" s="102"/>
    </row>
    <row r="63" spans="9:16" x14ac:dyDescent="0.25">
      <c r="I63" s="98"/>
      <c r="J63" s="98"/>
    </row>
    <row r="64" spans="9:16" x14ac:dyDescent="0.25">
      <c r="I64" s="103"/>
      <c r="J64" s="101"/>
    </row>
    <row r="65" spans="9:10" x14ac:dyDescent="0.25">
      <c r="I65" s="5"/>
      <c r="J65" s="102"/>
    </row>
    <row r="66" spans="9:10" x14ac:dyDescent="0.25">
      <c r="I66" s="98"/>
      <c r="J66" s="104"/>
    </row>
    <row r="67" spans="9:10" x14ac:dyDescent="0.25">
      <c r="I67" s="98"/>
      <c r="J67" s="104"/>
    </row>
    <row r="68" spans="9:10" x14ac:dyDescent="0.25">
      <c r="I68" s="98"/>
      <c r="J68" s="104"/>
    </row>
    <row r="69" spans="9:10" x14ac:dyDescent="0.25">
      <c r="I69" s="98"/>
      <c r="J69" s="104"/>
    </row>
    <row r="70" spans="9:10" x14ac:dyDescent="0.25">
      <c r="I70" s="98"/>
      <c r="J70" s="104"/>
    </row>
    <row r="71" spans="9:10" x14ac:dyDescent="0.25">
      <c r="I71" s="98"/>
      <c r="J71" s="104"/>
    </row>
  </sheetData>
  <sheetProtection insertColumns="0" insertRows="0" deleteColumns="0" deleteRows="0"/>
  <mergeCells count="8">
    <mergeCell ref="B20:J20"/>
    <mergeCell ref="O1:P2"/>
    <mergeCell ref="R1:S2"/>
    <mergeCell ref="AA1:AB2"/>
    <mergeCell ref="U1:V2"/>
    <mergeCell ref="X1:Y2"/>
    <mergeCell ref="L1:M2"/>
    <mergeCell ref="A1:J1"/>
  </mergeCells>
  <conditionalFormatting sqref="M28:M35">
    <cfRule type="cellIs" dxfId="35" priority="102" operator="lessThan">
      <formula>$M$26</formula>
    </cfRule>
  </conditionalFormatting>
  <conditionalFormatting sqref="M6:M13">
    <cfRule type="cellIs" dxfId="34" priority="101" operator="lessThan">
      <formula>$M$4</formula>
    </cfRule>
  </conditionalFormatting>
  <conditionalFormatting sqref="J57:J62">
    <cfRule type="cellIs" dxfId="33" priority="97" operator="lessThan">
      <formula>$J$55</formula>
    </cfRule>
  </conditionalFormatting>
  <conditionalFormatting sqref="J66:J71">
    <cfRule type="cellIs" dxfId="32" priority="96" operator="lessThan">
      <formula>$J$64</formula>
    </cfRule>
  </conditionalFormatting>
  <conditionalFormatting sqref="Y8:Y13">
    <cfRule type="cellIs" dxfId="31" priority="74" operator="lessThan">
      <formula>$Y$4</formula>
    </cfRule>
    <cfRule type="cellIs" dxfId="30" priority="93" operator="lessThan">
      <formula>$Y$4</formula>
    </cfRule>
  </conditionalFormatting>
  <conditionalFormatting sqref="P6:P13">
    <cfRule type="cellIs" dxfId="29" priority="86" operator="greaterThan">
      <formula>$P$4</formula>
    </cfRule>
  </conditionalFormatting>
  <conditionalFormatting sqref="P17:P24">
    <cfRule type="cellIs" dxfId="28" priority="85" operator="greaterThan">
      <formula>$P$15</formula>
    </cfRule>
  </conditionalFormatting>
  <conditionalFormatting sqref="P28:P35">
    <cfRule type="cellIs" dxfId="27" priority="84" operator="greaterThan">
      <formula>$P$26</formula>
    </cfRule>
  </conditionalFormatting>
  <conditionalFormatting sqref="S17:S24">
    <cfRule type="cellIs" dxfId="26" priority="83" operator="lessThan">
      <formula>$J$55</formula>
    </cfRule>
  </conditionalFormatting>
  <conditionalFormatting sqref="S28:S35">
    <cfRule type="cellIs" dxfId="25" priority="81" operator="lessThan">
      <formula>$S$26</formula>
    </cfRule>
  </conditionalFormatting>
  <conditionalFormatting sqref="Y19:Y24">
    <cfRule type="cellIs" dxfId="24" priority="73" operator="lessThan">
      <formula>0</formula>
    </cfRule>
  </conditionalFormatting>
  <conditionalFormatting sqref="Y30:Y35">
    <cfRule type="cellIs" dxfId="23" priority="72" operator="lessThan">
      <formula>0</formula>
    </cfRule>
  </conditionalFormatting>
  <conditionalFormatting sqref="Y6:Y7">
    <cfRule type="cellIs" dxfId="22" priority="66" operator="lessThan">
      <formula>$Y$4</formula>
    </cfRule>
    <cfRule type="cellIs" dxfId="21" priority="67" operator="lessThan">
      <formula>$Y$4</formula>
    </cfRule>
  </conditionalFormatting>
  <conditionalFormatting sqref="Y17:Y18">
    <cfRule type="cellIs" dxfId="20" priority="57" operator="lessThan">
      <formula>0</formula>
    </cfRule>
  </conditionalFormatting>
  <conditionalFormatting sqref="Y28:Y29">
    <cfRule type="cellIs" dxfId="19" priority="49" operator="lessThan">
      <formula>0</formula>
    </cfRule>
  </conditionalFormatting>
  <conditionalFormatting sqref="Y17">
    <cfRule type="cellIs" dxfId="18" priority="42" operator="lessThan">
      <formula>$Y$4</formula>
    </cfRule>
    <cfRule type="cellIs" dxfId="17" priority="43" operator="lessThan">
      <formula>$Y$4</formula>
    </cfRule>
  </conditionalFormatting>
  <conditionalFormatting sqref="Y28">
    <cfRule type="cellIs" dxfId="16" priority="36" operator="lessThan">
      <formula>$Y$4</formula>
    </cfRule>
    <cfRule type="cellIs" dxfId="15" priority="37" operator="lessThan">
      <formula>$Y$4</formula>
    </cfRule>
  </conditionalFormatting>
  <conditionalFormatting sqref="S6:S13">
    <cfRule type="cellIs" dxfId="14" priority="22" operator="lessThan">
      <formula>0</formula>
    </cfRule>
  </conditionalFormatting>
  <conditionalFormatting sqref="M39:M46">
    <cfRule type="cellIs" dxfId="13" priority="19" operator="lessThan">
      <formula>$M$37</formula>
    </cfRule>
  </conditionalFormatting>
  <conditionalFormatting sqref="M50:M57">
    <cfRule type="cellIs" dxfId="12" priority="18" operator="lessThan">
      <formula>0</formula>
    </cfRule>
  </conditionalFormatting>
  <conditionalFormatting sqref="M17:M24">
    <cfRule type="cellIs" dxfId="11" priority="99" operator="lessThan">
      <formula>$M$16</formula>
    </cfRule>
  </conditionalFormatting>
  <conditionalFormatting sqref="V28:V35">
    <cfRule type="cellIs" dxfId="10" priority="75" operator="lessThan">
      <formula>0</formula>
    </cfRule>
    <cfRule type="cellIs" dxfId="9" priority="94" operator="greaterThan">
      <formula>$V$26</formula>
    </cfRule>
  </conditionalFormatting>
  <conditionalFormatting sqref="V17:V24">
    <cfRule type="cellIs" dxfId="8" priority="78" operator="lessThan">
      <formula>0</formula>
    </cfRule>
    <cfRule type="cellIs" dxfId="7" priority="95" operator="greaterThan">
      <formula>$V$15</formula>
    </cfRule>
  </conditionalFormatting>
  <conditionalFormatting sqref="V6:V13">
    <cfRule type="cellIs" dxfId="6" priority="79" operator="greaterThan">
      <formula>$V$4</formula>
    </cfRule>
    <cfRule type="cellIs" dxfId="5" priority="80" operator="lessThan">
      <formula>0</formula>
    </cfRule>
  </conditionalFormatting>
  <conditionalFormatting sqref="P39:P46">
    <cfRule type="cellIs" dxfId="4" priority="5" operator="greaterThan">
      <formula>$P$37</formula>
    </cfRule>
  </conditionalFormatting>
  <conditionalFormatting sqref="AB8:AB13">
    <cfRule type="cellIs" dxfId="3" priority="3" operator="lessThan">
      <formula>$Y$4</formula>
    </cfRule>
    <cfRule type="cellIs" dxfId="2" priority="4" operator="lessThan">
      <formula>$Y$4</formula>
    </cfRule>
  </conditionalFormatting>
  <conditionalFormatting sqref="AB6:AB7">
    <cfRule type="cellIs" dxfId="1" priority="1" operator="lessThan">
      <formula>$Y$4</formula>
    </cfRule>
    <cfRule type="cellIs" dxfId="0" priority="2" operator="lessThan">
      <formula>$Y$4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Income Statement</vt:lpstr>
      <vt:lpstr>Balance Sheet</vt:lpstr>
      <vt:lpstr>Ratios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Albrecht</dc:creator>
  <cp:lastModifiedBy>Cassandra Rasko</cp:lastModifiedBy>
  <dcterms:created xsi:type="dcterms:W3CDTF">2014-05-12T13:18:32Z</dcterms:created>
  <dcterms:modified xsi:type="dcterms:W3CDTF">2019-08-31T19:56:08Z</dcterms:modified>
</cp:coreProperties>
</file>